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3.xml" ContentType="application/vnd.openxmlformats-officedocument.drawing+xml"/>
  <Override PartName="/xl/worksheets/sheet23.xml" ContentType="application/vnd.openxmlformats-officedocument.spreadsheetml.worksheet+xml"/>
  <Override PartName="/xl/drawings/drawing24.xml" ContentType="application/vnd.openxmlformats-officedocument.drawing+xml"/>
  <Override PartName="/xl/worksheets/sheet24.xml" ContentType="application/vnd.openxmlformats-officedocument.spreadsheetml.worksheet+xml"/>
  <Override PartName="/xl/drawings/drawing25.xml" ContentType="application/vnd.openxmlformats-officedocument.drawing+xml"/>
  <Override PartName="/xl/worksheets/sheet25.xml" ContentType="application/vnd.openxmlformats-officedocument.spreadsheetml.worksheet+xml"/>
  <Override PartName="/xl/drawings/drawing26.xml" ContentType="application/vnd.openxmlformats-officedocument.drawing+xml"/>
  <Override PartName="/xl/worksheets/sheet26.xml" ContentType="application/vnd.openxmlformats-officedocument.spreadsheetml.worksheet+xml"/>
  <Override PartName="/xl/drawings/drawing27.xml" ContentType="application/vnd.openxmlformats-officedocument.drawing+xml"/>
  <Override PartName="/xl/worksheets/sheet27.xml" ContentType="application/vnd.openxmlformats-officedocument.spreadsheetml.worksheet+xml"/>
  <Override PartName="/xl/drawings/drawing28.xml" ContentType="application/vnd.openxmlformats-officedocument.drawing+xml"/>
  <Override PartName="/xl/worksheets/sheet28.xml" ContentType="application/vnd.openxmlformats-officedocument.spreadsheetml.worksheet+xml"/>
  <Override PartName="/xl/drawings/drawing29.xml" ContentType="application/vnd.openxmlformats-officedocument.drawing+xml"/>
  <Override PartName="/xl/worksheets/sheet29.xml" ContentType="application/vnd.openxmlformats-officedocument.spreadsheetml.worksheet+xml"/>
  <Override PartName="/xl/drawings/drawing30.xml" ContentType="application/vnd.openxmlformats-officedocument.drawing+xml"/>
  <Override PartName="/xl/worksheets/sheet30.xml" ContentType="application/vnd.openxmlformats-officedocument.spreadsheetml.worksheet+xml"/>
  <Override PartName="/xl/drawings/drawing31.xml" ContentType="application/vnd.openxmlformats-officedocument.drawing+xml"/>
  <Override PartName="/xl/worksheets/sheet31.xml" ContentType="application/vnd.openxmlformats-officedocument.spreadsheetml.worksheet+xml"/>
  <Override PartName="/xl/drawings/drawing32.xml" ContentType="application/vnd.openxmlformats-officedocument.drawing+xml"/>
  <Override PartName="/xl/worksheets/sheet32.xml" ContentType="application/vnd.openxmlformats-officedocument.spreadsheetml.worksheet+xml"/>
  <Override PartName="/xl/drawings/drawing33.xml" ContentType="application/vnd.openxmlformats-officedocument.drawing+xml"/>
  <Override PartName="/xl/worksheets/sheet33.xml" ContentType="application/vnd.openxmlformats-officedocument.spreadsheetml.worksheet+xml"/>
  <Override PartName="/xl/drawings/drawing34.xml" ContentType="application/vnd.openxmlformats-officedocument.drawing+xml"/>
  <Override PartName="/xl/worksheets/sheet34.xml" ContentType="application/vnd.openxmlformats-officedocument.spreadsheetml.worksheet+xml"/>
  <Override PartName="/xl/drawings/drawing35.xml" ContentType="application/vnd.openxmlformats-officedocument.drawing+xml"/>
  <Override PartName="/xl/worksheets/sheet35.xml" ContentType="application/vnd.openxmlformats-officedocument.spreadsheetml.worksheet+xml"/>
  <Override PartName="/xl/drawings/drawing36.xml" ContentType="application/vnd.openxmlformats-officedocument.drawing+xml"/>
  <Override PartName="/xl/worksheets/sheet36.xml" ContentType="application/vnd.openxmlformats-officedocument.spreadsheetml.worksheet+xml"/>
  <Override PartName="/xl/drawings/drawing37.xml" ContentType="application/vnd.openxmlformats-officedocument.drawing+xml"/>
  <Override PartName="/xl/worksheets/sheet37.xml" ContentType="application/vnd.openxmlformats-officedocument.spreadsheetml.worksheet+xml"/>
  <Override PartName="/xl/drawings/drawing38.xml" ContentType="application/vnd.openxmlformats-officedocument.drawing+xml"/>
  <Override PartName="/xl/worksheets/sheet38.xml" ContentType="application/vnd.openxmlformats-officedocument.spreadsheetml.worksheet+xml"/>
  <Override PartName="/xl/drawings/drawing39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2730" yWindow="2730" windowWidth="11520" windowHeight="8325" firstSheet="35" activeTab="40"/>
  </bookViews>
  <sheets>
    <sheet name="MetaData" sheetId="1" r:id="rId1"/>
    <sheet name="SacRivPrecip" sheetId="2" r:id="rId2"/>
    <sheet name="SacRivFlow" sheetId="3" r:id="rId3"/>
    <sheet name="SacRivEC" sheetId="4" r:id="rId4"/>
    <sheet name="SjrPrecip" sheetId="5" r:id="rId5"/>
    <sheet name="SjrFlow" sheetId="6" r:id="rId6"/>
    <sheet name="SjrEC" sheetId="7" r:id="rId7"/>
    <sheet name="SjRivAnions" sheetId="8" r:id="rId8"/>
    <sheet name="BanksAnions" sheetId="9" r:id="rId9"/>
    <sheet name="JonesAnions" sheetId="10" r:id="rId10"/>
    <sheet name="All_Chloride" sheetId="11" r:id="rId11"/>
    <sheet name="All_Nitrate" sheetId="12" r:id="rId12"/>
    <sheet name="All_Sulfate" sheetId="13" r:id="rId13"/>
    <sheet name="All_Bromide" sheetId="14" r:id="rId14"/>
    <sheet name="FPT-VNS-DTOFlow" sheetId="15" r:id="rId15"/>
    <sheet name="srh-ver-hbpEC" sheetId="16" r:id="rId16"/>
    <sheet name="srh-ver-hbpTOC" sheetId="17" r:id="rId17"/>
    <sheet name="srhDOCTOC" sheetId="18" r:id="rId18"/>
    <sheet name="ongDOCTOC" sheetId="19" r:id="rId19"/>
    <sheet name="hroDOCTOC" sheetId="20" r:id="rId20"/>
    <sheet name="trpDOCTOC" sheetId="21" r:id="rId21"/>
    <sheet name="verDOCTOC" sheetId="22" r:id="rId22"/>
    <sheet name="hro-dv7-nbvFluor" sheetId="23" r:id="rId23"/>
    <sheet name="hro-dv7-nbvTurb" sheetId="24" r:id="rId24"/>
    <sheet name="hro-dv7-nbvTemp" sheetId="25" r:id="rId25"/>
    <sheet name="caaFluor" sheetId="26" r:id="rId26"/>
    <sheet name="caaTurb" sheetId="27" r:id="rId27"/>
    <sheet name="caaUVA" sheetId="28" r:id="rId28"/>
    <sheet name="caaTemp" sheetId="29" r:id="rId29"/>
    <sheet name="caaEC" sheetId="30" r:id="rId30"/>
    <sheet name="Gianelli_PP" sheetId="31" r:id="rId31"/>
    <sheet name="DosAmigos_PP" sheetId="32" r:id="rId32"/>
    <sheet name="nbaEC" sheetId="33" r:id="rId33"/>
    <sheet name="nbaTemp" sheetId="34" r:id="rId34"/>
    <sheet name="nbaTurb" sheetId="35" r:id="rId35"/>
    <sheet name="BarkerSl_PP" sheetId="36" r:id="rId36"/>
    <sheet name="tpp+hroANDdto" sheetId="37" r:id="rId37"/>
    <sheet name="DeltaOutflowVsInflow" sheetId="38" r:id="rId38"/>
    <sheet name="CA_TDS" sheetId="39" r:id="rId39"/>
    <sheet name="SBPP" sheetId="40" r:id="rId40"/>
    <sheet name="Sheet1" sheetId="41" r:id="rId41"/>
  </sheets>
  <externalReferences>
    <externalReference r:id="rId44"/>
  </externalReferences>
  <definedNames>
    <definedName name="Query_from_Anion" localSheetId="13">'All_Bromide'!#REF!</definedName>
    <definedName name="Query_from_Anion" localSheetId="10">'All_Chloride'!#REF!</definedName>
    <definedName name="Query_from_Anion" localSheetId="11">'All_Nitrate'!#REF!</definedName>
    <definedName name="Query_from_Anion" localSheetId="12">'All_Sulfate'!#REF!</definedName>
    <definedName name="Query_from_Anion" localSheetId="8">'BanksAnions'!#REF!</definedName>
    <definedName name="Query_from_Anion" localSheetId="9">'JonesAnions'!#REF!</definedName>
    <definedName name="Query_from_Anion" localSheetId="7">'SjRivAnions'!#REF!</definedName>
    <definedName name="Table_Def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<sst xmlns="http://schemas.openxmlformats.org/spreadsheetml/2006/main" count="183" uniqueCount="88">
  <si>
    <t>Created on 4/16/2024</t>
  </si>
  <si>
    <t>Data are provisional, subject to revision.</t>
  </si>
  <si>
    <t>Date</t>
  </si>
  <si>
    <t>CSU Sacramento</t>
  </si>
  <si>
    <t>Oroville</t>
  </si>
  <si>
    <t>Redding</t>
  </si>
  <si>
    <t>Freeport</t>
  </si>
  <si>
    <t>Verona</t>
  </si>
  <si>
    <t>Vina-Woodson Bridge</t>
  </si>
  <si>
    <t>Hood</t>
  </si>
  <si>
    <t>Exchequer Dam, Merced R</t>
  </si>
  <si>
    <t>Stockton Fire Station</t>
  </si>
  <si>
    <t>Friant Dam, San Joaquin R</t>
  </si>
  <si>
    <t>SJR near Vernalis</t>
  </si>
  <si>
    <t>Stanislaus R. at Ripon</t>
  </si>
  <si>
    <t>Tuolumne R. at Modesto</t>
  </si>
  <si>
    <t>SJR at Crow's Landing</t>
  </si>
  <si>
    <t>SCL - SJR at Crows Landing</t>
  </si>
  <si>
    <t>Tuolomne R at Modesto</t>
  </si>
  <si>
    <t>Stanislaus R at Ripon</t>
  </si>
  <si>
    <t>Nitrate</t>
  </si>
  <si>
    <t>Chloride</t>
  </si>
  <si>
    <t>Sulfate</t>
  </si>
  <si>
    <t>Bromide</t>
  </si>
  <si>
    <t>Banks</t>
  </si>
  <si>
    <t>Jones</t>
  </si>
  <si>
    <t>Vernalis</t>
  </si>
  <si>
    <t>Gianelli</t>
  </si>
  <si>
    <t>Delta Total Outflow (Net Delta Outflow)</t>
  </si>
  <si>
    <t>Sacramento R. Freeport</t>
  </si>
  <si>
    <t>H.O. Banks P.P.</t>
  </si>
  <si>
    <t>Sacramento R. at Hood</t>
  </si>
  <si>
    <t>Vallecitos Turnout</t>
  </si>
  <si>
    <t>DMC</t>
  </si>
  <si>
    <t>VCU</t>
  </si>
  <si>
    <t>tocOx</t>
  </si>
  <si>
    <t>docOx</t>
  </si>
  <si>
    <t>7-day av</t>
  </si>
  <si>
    <t>Del Valle Check 7</t>
  </si>
  <si>
    <t>del Valle Check 7, deg C</t>
  </si>
  <si>
    <t>H.O. Banks P.P., deg C</t>
  </si>
  <si>
    <t>Vallecitos Turnout, deg C</t>
  </si>
  <si>
    <t>Del Valle Check 7, deg F</t>
  </si>
  <si>
    <t>H.O. Banks P.P., deg F</t>
  </si>
  <si>
    <t>Vallecitos Turnout, deg F</t>
  </si>
  <si>
    <t>Pacheco P.P.</t>
  </si>
  <si>
    <t>CAA at Check 13</t>
  </si>
  <si>
    <t>CAA at Check 41</t>
  </si>
  <si>
    <t>CAA at Edmonston P.P.</t>
  </si>
  <si>
    <t>Gianelli PP Pumping</t>
  </si>
  <si>
    <t>Gianelli PP Generation</t>
  </si>
  <si>
    <t>Dos Amigos PP</t>
  </si>
  <si>
    <t xml:space="preserve"> </t>
  </si>
  <si>
    <t>ValueDate</t>
  </si>
  <si>
    <t>Barker Slough Pumping Plant</t>
  </si>
  <si>
    <t>Cordelia Pumping Plant</t>
  </si>
  <si>
    <t>Barker Slough Pumping Plant, deg C</t>
  </si>
  <si>
    <t>Cordelia Pumping Plant, deg C</t>
  </si>
  <si>
    <t>Barker Slough Pumping Plant, deg F</t>
  </si>
  <si>
    <t>Cordelia Pumping Plant, deg F</t>
  </si>
  <si>
    <t>Barker Slough PP</t>
  </si>
  <si>
    <t>Delta Outflow</t>
  </si>
  <si>
    <t>Harvey Banks Pumping Plant</t>
  </si>
  <si>
    <t>Tracy Pumping Plant</t>
  </si>
  <si>
    <t>DTO</t>
  </si>
  <si>
    <t>Tracy</t>
  </si>
  <si>
    <t>combined pumping</t>
  </si>
  <si>
    <t>HBP</t>
  </si>
  <si>
    <t>TRP</t>
  </si>
  <si>
    <t>7-day</t>
  </si>
  <si>
    <t>7-day average</t>
  </si>
  <si>
    <t>min</t>
  </si>
  <si>
    <t>7-day min</t>
  </si>
  <si>
    <t>max</t>
  </si>
  <si>
    <t>7-day max</t>
  </si>
  <si>
    <t>Notes:</t>
  </si>
  <si>
    <t>Series 1 is a dummy series to set the time scale (see a1:an2)</t>
  </si>
  <si>
    <t>Camanche Reservior</t>
  </si>
  <si>
    <t>Consumnes River at Michigan Bar</t>
  </si>
  <si>
    <t>Mormon Slough at Bellota (USACE)</t>
  </si>
  <si>
    <t>Sacramento River at Freeport</t>
  </si>
  <si>
    <t>San Joaquin River near Vernalis</t>
  </si>
  <si>
    <t>CalcInfow</t>
  </si>
  <si>
    <t>HRO</t>
  </si>
  <si>
    <t>C41</t>
  </si>
  <si>
    <t>C66</t>
  </si>
  <si>
    <t>The first 3 data columns are EC, the next 3 are TDS.</t>
  </si>
  <si>
    <t>SBPP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</si>
</sst>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.00000"/>
    <numFmt numFmtId="168" formatCode="m/d/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000000"/>
      <name val="Calibri"/>
      <family val="2"/>
    </font>
    <font>
      <sz val="8"/>
      <color rgb="FF000000"/>
      <name val="Arial"/>
      <family val="2"/>
    </font>
    <font>
      <sz val="4.1"/>
      <color rgb="FF000000"/>
      <name val="Arial"/>
      <family val="2"/>
    </font>
    <font>
      <sz val="3.5"/>
      <color rgb="FF000000"/>
      <name val="Arial"/>
      <family val="2"/>
    </font>
    <font>
      <sz val="10"/>
      <name val="Calibri"/>
      <family val="2"/>
    </font>
    <font>
      <sz val="4.2"/>
      <color rgb="FF000000"/>
      <name val="Arial"/>
      <family val="2"/>
    </font>
    <font>
      <sz val="2.8"/>
      <color rgb="FF000000"/>
      <name val="Arial"/>
      <family val="2"/>
    </font>
    <font>
      <sz val="2.95"/>
      <color rgb="FF00000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8">
    <xf numFmtId="0" fontId="0" fillId="0" borderId="0" xfId="0"/>
    <xf numFmtId="0" fontId="1" fillId="0" borderId="0" xfId="20" applyAlignment="1">
      <alignment wrapText="1"/>
      <protection/>
    </xf>
    <xf numFmtId="14" fontId="1" fillId="0" borderId="0" xfId="20" applyNumberFormat="1">
      <alignment/>
      <protection/>
    </xf>
    <xf numFmtId="2" fontId="1" fillId="0" borderId="0" xfId="20" applyNumberFormat="1" applyAlignment="1">
      <alignment horizontal="right"/>
      <protection/>
    </xf>
    <xf numFmtId="2" fontId="1" fillId="0" borderId="0" xfId="20" applyNumberFormat="1">
      <alignment/>
      <protection/>
    </xf>
    <xf numFmtId="0" fontId="1" fillId="0" borderId="0" xfId="20">
      <alignment/>
      <protection/>
    </xf>
    <xf numFmtId="0" fontId="1" fillId="0" borderId="0" xfId="20" applyAlignment="1">
      <alignment horizontal="right"/>
      <protection/>
    </xf>
    <xf numFmtId="1" fontId="1" fillId="0" borderId="0" xfId="20" applyNumberFormat="1">
      <alignment/>
      <protection/>
    </xf>
    <xf numFmtId="14" fontId="1" fillId="0" borderId="0" xfId="20" applyNumberFormat="1" applyAlignment="1">
      <alignment horizontal="right"/>
      <protection/>
    </xf>
    <xf numFmtId="1" fontId="1" fillId="0" borderId="0" xfId="20" applyNumberFormat="1" applyAlignment="1">
      <alignment horizontal="right"/>
      <protection/>
    </xf>
    <xf numFmtId="164" fontId="1" fillId="0" borderId="0" xfId="20" applyNumberFormat="1" applyAlignment="1">
      <alignment horizontal="right"/>
      <protection/>
    </xf>
    <xf numFmtId="164" fontId="1" fillId="0" borderId="0" xfId="20" applyNumberFormat="1">
      <alignment/>
      <protection/>
    </xf>
    <xf numFmtId="0" fontId="1" fillId="0" borderId="1" xfId="20" applyBorder="1">
      <alignment/>
      <protection/>
    </xf>
    <xf numFmtId="0" fontId="1" fillId="0" borderId="2" xfId="20" applyBorder="1">
      <alignment/>
      <protection/>
    </xf>
    <xf numFmtId="165" fontId="1" fillId="0" borderId="0" xfId="20" applyNumberFormat="1">
      <alignment/>
      <protection/>
    </xf>
    <xf numFmtId="0" fontId="1" fillId="0" borderId="0" xfId="20" applyFont="1" applyAlignment="1">
      <alignment horizontal="right"/>
      <protection/>
    </xf>
    <xf numFmtId="166" fontId="1" fillId="0" borderId="0" xfId="20" applyNumberFormat="1">
      <alignment/>
      <protection/>
    </xf>
    <xf numFmtId="167" fontId="1" fillId="0" borderId="0" xfId="20" applyNumberFormat="1">
      <alignment/>
      <protection/>
    </xf>
    <xf numFmtId="168" fontId="1" fillId="0" borderId="0" xfId="20" applyNumberFormat="1">
      <alignment/>
      <protection/>
    </xf>
    <xf numFmtId="1" fontId="1" fillId="0" borderId="0" xfId="20" applyNumberFormat="1" applyAlignment="1">
      <alignment wrapText="1"/>
      <protection/>
    </xf>
    <xf numFmtId="1" fontId="1" fillId="0" borderId="0" xfId="20" applyNumberFormat="1" applyFont="1">
      <alignment/>
      <protection/>
    </xf>
    <xf numFmtId="0" fontId="2" fillId="0" borderId="3" xfId="21" applyBorder="1" applyAlignment="1">
      <alignment horizontal="right" wrapText="1"/>
      <protection/>
    </xf>
    <xf numFmtId="2" fontId="1" fillId="0" borderId="0" xfId="20" applyNumberFormat="1" applyAlignment="1">
      <alignment wrapText="1"/>
      <protection/>
    </xf>
    <xf numFmtId="14" fontId="1" fillId="0" borderId="1" xfId="20" applyNumberFormat="1" applyBorder="1">
      <alignment/>
      <protection/>
    </xf>
    <xf numFmtId="14" fontId="1" fillId="0" borderId="4" xfId="20" applyNumberFormat="1" applyBorder="1">
      <alignment/>
      <protection/>
    </xf>
    <xf numFmtId="14" fontId="1" fillId="0" borderId="5" xfId="20" applyNumberFormat="1" applyBorder="1">
      <alignment/>
      <protection/>
    </xf>
    <xf numFmtId="14" fontId="1" fillId="0" borderId="0" xfId="20" applyNumberFormat="1" applyAlignment="1">
      <alignment wrapText="1"/>
      <protection/>
    </xf>
    <xf numFmtId="0" fontId="1" fillId="0" borderId="0" xfId="20" applyAlignment="1">
      <alignment horizontal="right" wrapText="1"/>
      <protection/>
    </xf>
    <xf numFmtId="0" fontId="1" fillId="0" borderId="0" xfId="20" applyFont="1">
      <alignment/>
      <protection/>
    </xf>
    <xf numFmtId="0" fontId="1" fillId="0" borderId="1" xfId="20" applyBorder="1" applyAlignment="1">
      <alignment wrapText="1"/>
      <protection/>
    </xf>
    <xf numFmtId="0" fontId="1" fillId="0" borderId="6" xfId="20" applyBorder="1" applyAlignment="1">
      <alignment wrapText="1"/>
      <protection/>
    </xf>
    <xf numFmtId="164" fontId="1" fillId="0" borderId="1" xfId="20" applyNumberFormat="1" applyBorder="1">
      <alignment/>
      <protection/>
    </xf>
    <xf numFmtId="164" fontId="1" fillId="0" borderId="6" xfId="20" applyNumberFormat="1" applyBorder="1">
      <alignment/>
      <protection/>
    </xf>
    <xf numFmtId="164" fontId="1" fillId="0" borderId="4" xfId="20" applyNumberFormat="1" applyBorder="1">
      <alignment/>
      <protection/>
    </xf>
    <xf numFmtId="164" fontId="1" fillId="0" borderId="7" xfId="20" applyNumberFormat="1" applyBorder="1">
      <alignment/>
      <protection/>
    </xf>
    <xf numFmtId="164" fontId="1" fillId="0" borderId="5" xfId="20" applyNumberFormat="1" applyBorder="1">
      <alignment/>
      <protection/>
    </xf>
    <xf numFmtId="164" fontId="1" fillId="0" borderId="8" xfId="20" applyNumberFormat="1" applyBorder="1">
      <alignment/>
      <protection/>
    </xf>
    <xf numFmtId="2" fontId="1" fillId="0" borderId="1" xfId="20" applyNumberFormat="1" applyBorder="1">
      <alignment/>
      <protection/>
    </xf>
    <xf numFmtId="2" fontId="1" fillId="0" borderId="6" xfId="20" applyNumberFormat="1" applyBorder="1">
      <alignment/>
      <protection/>
    </xf>
    <xf numFmtId="2" fontId="1" fillId="0" borderId="4" xfId="20" applyNumberFormat="1" applyBorder="1">
      <alignment/>
      <protection/>
    </xf>
    <xf numFmtId="2" fontId="1" fillId="0" borderId="7" xfId="20" applyNumberFormat="1" applyBorder="1">
      <alignment/>
      <protection/>
    </xf>
    <xf numFmtId="2" fontId="1" fillId="0" borderId="5" xfId="20" applyNumberFormat="1" applyBorder="1">
      <alignment/>
      <protection/>
    </xf>
    <xf numFmtId="2" fontId="1" fillId="0" borderId="8" xfId="20" applyNumberFormat="1" applyBorder="1">
      <alignment/>
      <protection/>
    </xf>
    <xf numFmtId="0" fontId="3" fillId="0" borderId="0" xfId="20" applyFont="1">
      <alignment/>
      <protection/>
    </xf>
    <xf numFmtId="0" fontId="1" fillId="0" borderId="2" xfId="20" applyBorder="1" applyAlignment="1">
      <alignment wrapText="1"/>
      <protection/>
    </xf>
    <xf numFmtId="1" fontId="1" fillId="0" borderId="1" xfId="20" applyNumberFormat="1" applyBorder="1">
      <alignment/>
      <protection/>
    </xf>
    <xf numFmtId="1" fontId="1" fillId="0" borderId="2" xfId="20" applyNumberFormat="1" applyBorder="1">
      <alignment/>
      <protection/>
    </xf>
    <xf numFmtId="1" fontId="1" fillId="0" borderId="6" xfId="20" applyNumberFormat="1" applyBorder="1">
      <alignment/>
      <protection/>
    </xf>
    <xf numFmtId="1" fontId="1" fillId="0" borderId="4" xfId="20" applyNumberFormat="1" applyBorder="1">
      <alignment/>
      <protection/>
    </xf>
    <xf numFmtId="1" fontId="1" fillId="0" borderId="7" xfId="20" applyNumberFormat="1" applyBorder="1">
      <alignment/>
      <protection/>
    </xf>
    <xf numFmtId="1" fontId="1" fillId="0" borderId="5" xfId="20" applyNumberFormat="1" applyBorder="1">
      <alignment/>
      <protection/>
    </xf>
    <xf numFmtId="1" fontId="1" fillId="0" borderId="9" xfId="20" applyNumberFormat="1" applyBorder="1">
      <alignment/>
      <protection/>
    </xf>
    <xf numFmtId="1" fontId="1" fillId="0" borderId="8" xfId="20" applyNumberFormat="1" applyBorder="1">
      <alignment/>
      <protection/>
    </xf>
    <xf numFmtId="0" fontId="2" fillId="0" borderId="0" xfId="22" applyAlignment="1">
      <alignment horizontal="center"/>
      <protection/>
    </xf>
    <xf numFmtId="14" fontId="2" fillId="0" borderId="10" xfId="22" applyNumberFormat="1" applyBorder="1" applyAlignment="1">
      <alignment horizontal="right" wrapText="1"/>
      <protection/>
    </xf>
    <xf numFmtId="2" fontId="2" fillId="0" borderId="10" xfId="22" applyNumberFormat="1" applyBorder="1" applyAlignment="1">
      <alignment horizontal="right" wrapText="1"/>
      <protection/>
    </xf>
    <xf numFmtId="14" fontId="2" fillId="0" borderId="3" xfId="22" applyNumberFormat="1" applyBorder="1" applyAlignment="1">
      <alignment horizontal="right" wrapText="1"/>
      <protection/>
    </xf>
    <xf numFmtId="2" fontId="2" fillId="0" borderId="3" xfId="22" applyNumberFormat="1" applyBorder="1" applyAlignment="1">
      <alignment horizontal="right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FPT-VNS-DTOFlow" xfId="21"/>
    <cellStyle name="Normal_SBPP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32"/>
          <c:y val="0.095"/>
          <c:w val="0.968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SacRivPrecip!$B$1</c:f>
              <c:strCache>
                <c:ptCount val="1"/>
                <c:pt idx="0">
                  <c:v>CSU Sacramento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339933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SacRivPrecip!$A$2:$A$30</c:f>
              <c:strCache/>
            </c:strRef>
          </c:cat>
          <c:val>
            <c:numRef>
              <c:f>SacRivPrecip!$B$2:$B$30</c:f>
              <c:numCache/>
            </c:numRef>
          </c:val>
        </c:ser>
        <c:ser>
          <c:idx val="1"/>
          <c:order val="1"/>
          <c:tx>
            <c:strRef>
              <c:f>SacRivPrecip!$C$1</c:f>
              <c:strCache>
                <c:ptCount val="1"/>
                <c:pt idx="0">
                  <c:v>Oroville</c:v>
                </c:pt>
              </c:strCache>
            </c:strRef>
          </c:tx>
          <c:spPr>
            <a:solidFill>
              <a:srgbClr val="B253C5"/>
            </a:solidFill>
            <a:ln w="12700">
              <a:solidFill>
                <a:srgbClr val="B253C5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SacRivPrecip!$A$2:$A$30</c:f>
              <c:strCache/>
            </c:strRef>
          </c:cat>
          <c:val>
            <c:numRef>
              <c:f>SacRivPrecip!$C$2:$C$30</c:f>
              <c:numCache/>
            </c:numRef>
          </c:val>
        </c:ser>
        <c:ser>
          <c:idx val="2"/>
          <c:order val="2"/>
          <c:tx>
            <c:strRef>
              <c:f>SacRivPrecip!$D$1</c:f>
              <c:strCache>
                <c:ptCount val="1"/>
                <c:pt idx="0">
                  <c:v>Redding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SacRivPrecip!$A$2:$A$30</c:f>
              <c:strCache/>
            </c:strRef>
          </c:cat>
          <c:val>
            <c:numRef>
              <c:f>SacRivPrecip!$D$2:$D$30</c:f>
              <c:numCache/>
            </c:numRef>
          </c:val>
        </c:ser>
        <c:axId val="39269019"/>
        <c:axId val="17876852"/>
      </c:barChart>
      <c:dateAx>
        <c:axId val="3926901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17876852"/>
        <c:crosses val="autoZero"/>
        <c:auto val="1"/>
        <c:baseTimeUnit val="days"/>
        <c:majorUnit val="3"/>
        <c:majorTimeUnit val="days"/>
        <c:minorUnit val="3"/>
        <c:minorTimeUnit val="days"/>
        <c:noMultiLvlLbl val="0"/>
      </c:dateAx>
      <c:valAx>
        <c:axId val="17876852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39269019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5"/>
          <c:y val="0.01875"/>
          <c:w val="0.751"/>
          <c:h val="0.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5"/>
          <c:y val="0.125"/>
          <c:w val="0.9015"/>
          <c:h val="0.72975"/>
        </c:manualLayout>
      </c:layout>
      <c:lineChart>
        <c:grouping val="standard"/>
        <c:varyColors val="0"/>
        <c:ser>
          <c:idx val="0"/>
          <c:order val="0"/>
          <c:tx>
            <c:strRef>
              <c:f>BanksAnions!$C$1</c:f>
              <c:strCache>
                <c:ptCount val="1"/>
                <c:pt idx="0">
                  <c:v>Chloride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BanksAnions!$A$2:$A$30</c:f>
              <c:strCache/>
            </c:strRef>
          </c:cat>
          <c:val>
            <c:numRef>
              <c:f>BanksAnions!$C$2:$C$30</c:f>
              <c:numCache/>
            </c:numRef>
          </c:val>
          <c:smooth val="0"/>
        </c:ser>
        <c:ser>
          <c:idx val="1"/>
          <c:order val="1"/>
          <c:tx>
            <c:strRef>
              <c:f>BanksAnions!$D$1</c:f>
              <c:strCache>
                <c:ptCount val="1"/>
                <c:pt idx="0">
                  <c:v>Sulfate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BanksAnions!$A$2:$A$30</c:f>
              <c:strCache/>
            </c:strRef>
          </c:cat>
          <c:val>
            <c:numRef>
              <c:f>BanksAnions!$D$2:$D$30</c:f>
              <c:numCache/>
            </c:numRef>
          </c:val>
          <c:smooth val="0"/>
        </c:ser>
        <c:marker val="1"/>
        <c:axId val="43084645"/>
        <c:axId val="52217486"/>
      </c:lineChart>
      <c:dateAx>
        <c:axId val="4308464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52217486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522174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43084645"/>
        <c:crosses val="autoZero"/>
        <c:crossBetween val="midCat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45"/>
          <c:y val="0.06775"/>
          <c:w val="0.5165"/>
          <c:h val="0.05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5"/>
          <c:y val="0.125"/>
          <c:w val="0.9075"/>
          <c:h val="0.72975"/>
        </c:manualLayout>
      </c:layout>
      <c:lineChart>
        <c:grouping val="standard"/>
        <c:varyColors val="0"/>
        <c:ser>
          <c:idx val="1"/>
          <c:order val="0"/>
          <c:tx>
            <c:strRef>
              <c:f>BanksAnions!$E$1</c:f>
              <c:strCache>
                <c:ptCount val="1"/>
                <c:pt idx="0">
                  <c:v>Bromide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BanksAnions!$A$2:$A$30</c:f>
              <c:strCache/>
            </c:strRef>
          </c:cat>
          <c:val>
            <c:numRef>
              <c:f>BanksAnions!$E$2:$E$30</c:f>
              <c:numCache/>
            </c:numRef>
          </c:val>
          <c:smooth val="0"/>
        </c:ser>
        <c:marker val="1"/>
        <c:axId val="195327"/>
        <c:axId val="1757944"/>
      </c:lineChart>
      <c:dateAx>
        <c:axId val="19532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1757944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17579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195327"/>
        <c:crosses val="autoZero"/>
        <c:crossBetween val="midCat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1175"/>
          <c:y val="0.0225"/>
          <c:w val="0.5345"/>
          <c:h val="0.067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75"/>
          <c:y val="0.125"/>
          <c:w val="0.9075"/>
          <c:h val="0.72975"/>
        </c:manualLayout>
      </c:layout>
      <c:lineChart>
        <c:grouping val="standard"/>
        <c:varyColors val="0"/>
        <c:ser>
          <c:idx val="0"/>
          <c:order val="0"/>
          <c:tx>
            <c:strRef>
              <c:f>BanksAnions!$B$1</c:f>
              <c:strCache>
                <c:ptCount val="1"/>
                <c:pt idx="0">
                  <c:v>Nitrate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BanksAnions!$A$2:$A$30</c:f>
              <c:strCache/>
            </c:strRef>
          </c:cat>
          <c:val>
            <c:numRef>
              <c:f>BanksAnions!$B$2:$B$30</c:f>
              <c:numCache/>
            </c:numRef>
          </c:val>
          <c:smooth val="0"/>
        </c:ser>
        <c:marker val="1"/>
        <c:axId val="15821497"/>
        <c:axId val="8175746"/>
      </c:lineChart>
      <c:dateAx>
        <c:axId val="1582149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8175746"/>
        <c:crosses val="autoZero"/>
        <c:auto val="1"/>
        <c:baseTimeUnit val="days"/>
        <c:majorUnit val="3"/>
        <c:majorTimeUnit val="days"/>
        <c:minorUnit val="3"/>
        <c:minorTimeUnit val="days"/>
        <c:noMultiLvlLbl val="0"/>
      </c:dateAx>
      <c:valAx>
        <c:axId val="81757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15821497"/>
        <c:crosses val="autoZero"/>
        <c:crossBetween val="midCat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6775"/>
          <c:y val="0.01875"/>
          <c:w val="0.22675"/>
          <c:h val="0.07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2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 horizontalDpi="1200" verticalDpi="1200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5"/>
          <c:y val="0.125"/>
          <c:w val="0.9015"/>
          <c:h val="0.72975"/>
        </c:manualLayout>
      </c:layout>
      <c:lineChart>
        <c:grouping val="standard"/>
        <c:varyColors val="0"/>
        <c:ser>
          <c:idx val="0"/>
          <c:order val="0"/>
          <c:tx>
            <c:strRef>
              <c:f>JonesAnions!$C$1</c:f>
              <c:strCache>
                <c:ptCount val="1"/>
                <c:pt idx="0">
                  <c:v>Chloride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JonesAnions!$A$2:$A$30</c:f>
              <c:strCache/>
            </c:strRef>
          </c:cat>
          <c:val>
            <c:numRef>
              <c:f>JonesAnions!$C$2:$C$30</c:f>
              <c:numCache/>
            </c:numRef>
          </c:val>
          <c:smooth val="0"/>
        </c:ser>
        <c:ser>
          <c:idx val="1"/>
          <c:order val="1"/>
          <c:tx>
            <c:strRef>
              <c:f>JonesAnions!$D$1</c:f>
              <c:strCache>
                <c:ptCount val="1"/>
                <c:pt idx="0">
                  <c:v>Sulfate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JonesAnions!$A$2:$A$30</c:f>
              <c:strCache/>
            </c:strRef>
          </c:cat>
          <c:val>
            <c:numRef>
              <c:f>JonesAnions!$D$2:$D$30</c:f>
              <c:numCache/>
            </c:numRef>
          </c:val>
          <c:smooth val="0"/>
        </c:ser>
        <c:marker val="1"/>
        <c:axId val="6472851"/>
        <c:axId val="58255660"/>
      </c:lineChart>
      <c:dateAx>
        <c:axId val="647285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58255660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582556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6472851"/>
        <c:crosses val="autoZero"/>
        <c:crossBetween val="midCat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075"/>
          <c:y val="0.06775"/>
          <c:w val="0.51575"/>
          <c:h val="0.05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5"/>
          <c:y val="0.125"/>
          <c:w val="0.9075"/>
          <c:h val="0.72975"/>
        </c:manualLayout>
      </c:layout>
      <c:lineChart>
        <c:grouping val="standard"/>
        <c:varyColors val="0"/>
        <c:ser>
          <c:idx val="1"/>
          <c:order val="0"/>
          <c:tx>
            <c:strRef>
              <c:f>JonesAnions!$E$1</c:f>
              <c:strCache>
                <c:ptCount val="1"/>
                <c:pt idx="0">
                  <c:v>Bromide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JonesAnions!$A$2:$A$30</c:f>
              <c:strCache/>
            </c:strRef>
          </c:cat>
          <c:val>
            <c:numRef>
              <c:f>JonesAnions!$E$2:$E$30</c:f>
              <c:numCache/>
            </c:numRef>
          </c:val>
          <c:smooth val="0"/>
        </c:ser>
        <c:marker val="1"/>
        <c:axId val="54538893"/>
        <c:axId val="21087990"/>
      </c:lineChart>
      <c:dateAx>
        <c:axId val="5453889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21087990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210879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54538893"/>
        <c:crosses val="autoZero"/>
        <c:crossBetween val="midCat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325"/>
          <c:y val="0.0225"/>
          <c:w val="0.5345"/>
          <c:h val="0.0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75"/>
          <c:y val="0.125"/>
          <c:w val="0.9075"/>
          <c:h val="0.72975"/>
        </c:manualLayout>
      </c:layout>
      <c:lineChart>
        <c:grouping val="standard"/>
        <c:varyColors val="0"/>
        <c:ser>
          <c:idx val="0"/>
          <c:order val="0"/>
          <c:tx>
            <c:strRef>
              <c:f>JonesAnions!$B$1</c:f>
              <c:strCache>
                <c:ptCount val="1"/>
                <c:pt idx="0">
                  <c:v>Nitrate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JonesAnions!$A$2:$A$30</c:f>
              <c:strCache/>
            </c:strRef>
          </c:cat>
          <c:val>
            <c:numRef>
              <c:f>JonesAnions!$B$2:$B$30</c:f>
              <c:numCache/>
            </c:numRef>
          </c:val>
          <c:smooth val="0"/>
        </c:ser>
        <c:marker val="1"/>
        <c:axId val="55574183"/>
        <c:axId val="30405600"/>
      </c:lineChart>
      <c:dateAx>
        <c:axId val="5557418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30405600"/>
        <c:crosses val="autoZero"/>
        <c:auto val="1"/>
        <c:baseTimeUnit val="days"/>
        <c:majorUnit val="3"/>
        <c:majorTimeUnit val="days"/>
        <c:minorUnit val="3"/>
        <c:minorTimeUnit val="days"/>
        <c:noMultiLvlLbl val="0"/>
      </c:dateAx>
      <c:valAx>
        <c:axId val="304056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55574183"/>
        <c:crosses val="autoZero"/>
        <c:crossBetween val="midCat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775"/>
          <c:y val="0.01875"/>
          <c:w val="0.22675"/>
          <c:h val="0.07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 horizontalDpi="1200" verticalDpi="1200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75"/>
          <c:y val="0.12475"/>
          <c:w val="0.9015"/>
          <c:h val="0.7305"/>
        </c:manualLayout>
      </c:layout>
      <c:lineChart>
        <c:grouping val="standard"/>
        <c:varyColors val="0"/>
        <c:ser>
          <c:idx val="0"/>
          <c:order val="0"/>
          <c:tx>
            <c:strRef>
              <c:f>All_Chloride!$C$1</c:f>
              <c:strCache>
                <c:ptCount val="1"/>
                <c:pt idx="0">
                  <c:v>Jones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All_Chloride!$A$2:$A$30</c:f>
              <c:strCache/>
            </c:strRef>
          </c:cat>
          <c:val>
            <c:numRef>
              <c:f>All_Chloride!$C$2:$C$30</c:f>
              <c:numCache/>
            </c:numRef>
          </c:val>
          <c:smooth val="0"/>
        </c:ser>
        <c:ser>
          <c:idx val="1"/>
          <c:order val="1"/>
          <c:tx>
            <c:strRef>
              <c:f>All_Chloride!$D$1</c:f>
              <c:strCache>
                <c:ptCount val="1"/>
                <c:pt idx="0">
                  <c:v>Vernalis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All_Chloride!$A$2:$A$30</c:f>
              <c:strCache/>
            </c:strRef>
          </c:cat>
          <c:val>
            <c:numRef>
              <c:f>All_Chloride!$D$2:$D$30</c:f>
              <c:numCache/>
            </c:numRef>
          </c:val>
          <c:smooth val="0"/>
        </c:ser>
        <c:ser>
          <c:idx val="2"/>
          <c:order val="2"/>
          <c:tx>
            <c:strRef>
              <c:f>All_Chloride!$B$1</c:f>
              <c:strCache>
                <c:ptCount val="1"/>
                <c:pt idx="0">
                  <c:v>Banks</c:v>
                </c:pt>
              </c:strCache>
            </c:strRef>
          </c:tx>
          <c:spPr>
            <a:ln w="25400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All_Chloride!$B$2:$B$30</c:f>
              <c:numCache/>
            </c:numRef>
          </c:val>
          <c:smooth val="0"/>
        </c:ser>
        <c:ser>
          <c:idx val="3"/>
          <c:order val="3"/>
          <c:tx>
            <c:strRef>
              <c:f>All_Chloride!$E$1</c:f>
              <c:strCache>
                <c:ptCount val="1"/>
                <c:pt idx="0">
                  <c:v>Gianelli</c:v>
                </c:pt>
              </c:strCache>
            </c:strRef>
          </c:tx>
          <c:spPr>
            <a:ln w="12700">
              <a:solidFill>
                <a:srgbClr val="00B0F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B0F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All_Chloride!$E$2:$E$30</c:f>
              <c:numCache/>
            </c:numRef>
          </c:val>
          <c:smooth val="0"/>
        </c:ser>
        <c:marker val="1"/>
        <c:axId val="5214945"/>
        <c:axId val="46934506"/>
      </c:lineChart>
      <c:dateAx>
        <c:axId val="521494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46934506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469345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5214945"/>
        <c:crosses val="autoZero"/>
        <c:crossBetween val="midCat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625"/>
          <c:y val="0.02625"/>
          <c:w val="0.458"/>
          <c:h val="0.067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75"/>
          <c:y val="0.12475"/>
          <c:w val="0.9015"/>
          <c:h val="0.7305"/>
        </c:manualLayout>
      </c:layout>
      <c:lineChart>
        <c:grouping val="standard"/>
        <c:varyColors val="0"/>
        <c:ser>
          <c:idx val="0"/>
          <c:order val="0"/>
          <c:tx>
            <c:strRef>
              <c:f>All_Nitrate!$C$1</c:f>
              <c:strCache>
                <c:ptCount val="1"/>
                <c:pt idx="0">
                  <c:v>Jones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All_Nitrate!$A$2:$A$30</c:f>
              <c:strCache/>
            </c:strRef>
          </c:cat>
          <c:val>
            <c:numRef>
              <c:f>All_Nitrate!$C$2:$C$30</c:f>
              <c:numCache/>
            </c:numRef>
          </c:val>
          <c:smooth val="0"/>
        </c:ser>
        <c:ser>
          <c:idx val="1"/>
          <c:order val="1"/>
          <c:tx>
            <c:strRef>
              <c:f>All_Nitrate!$D$1</c:f>
              <c:strCache>
                <c:ptCount val="1"/>
                <c:pt idx="0">
                  <c:v>Vernalis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All_Nitrate!$A$2:$A$30</c:f>
              <c:strCache/>
            </c:strRef>
          </c:cat>
          <c:val>
            <c:numRef>
              <c:f>All_Nitrate!$D$2:$D$30</c:f>
              <c:numCache/>
            </c:numRef>
          </c:val>
          <c:smooth val="0"/>
        </c:ser>
        <c:ser>
          <c:idx val="2"/>
          <c:order val="2"/>
          <c:tx>
            <c:strRef>
              <c:f>All_Nitrate!$B$1</c:f>
              <c:strCache>
                <c:ptCount val="1"/>
                <c:pt idx="0">
                  <c:v>Banks</c:v>
                </c:pt>
              </c:strCache>
            </c:strRef>
          </c:tx>
          <c:spPr>
            <a:ln w="25400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All_Nitrate!$B$2:$B$30</c:f>
              <c:numCache/>
            </c:numRef>
          </c:val>
          <c:smooth val="0"/>
        </c:ser>
        <c:ser>
          <c:idx val="3"/>
          <c:order val="3"/>
          <c:tx>
            <c:strRef>
              <c:f>All_Nitrate!$E$1</c:f>
              <c:strCache>
                <c:ptCount val="1"/>
                <c:pt idx="0">
                  <c:v>Gianelli</c:v>
                </c:pt>
              </c:strCache>
            </c:strRef>
          </c:tx>
          <c:spPr>
            <a:ln w="12700">
              <a:solidFill>
                <a:srgbClr val="00B0F0">
                  <a:alpha val="99000"/>
                </a:srgb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B0F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dPt>
            <c:idx val="0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1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2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3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4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5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6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7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8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ymbol val="star"/>
              <c:size val="5"/>
              <c:spPr>
                <a:noFill/>
                <a:ln>
                  <a:solidFill>
                    <a:srgbClr val="00B0F0"/>
                  </a:solidFill>
                  <a:prstDash val="solid"/>
                </a:ln>
              </c:spPr>
            </c:marker>
          </c:dPt>
          <c:dPt>
            <c:idx val="9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10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11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12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13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14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15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16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17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18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19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20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21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22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23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24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25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26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27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Pt>
            <c:idx val="28"/>
            <c:spPr>
              <a:ln w="12700">
                <a:solidFill>
                  <a:srgbClr val="00B0F0">
                    <a:alpha val="99000"/>
                  </a:srgbClr>
                </a:solidFill>
                <a:prstDash val="solid"/>
              </a:ln>
            </c:spPr>
            <c:marker>
              <c:size val="5"/>
              <c:spPr>
                <a:solidFill>
                  <a:srgbClr val="00B0F0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All_Nitrate!$E$2:$E$30</c:f>
              <c:numCache/>
            </c:numRef>
          </c:val>
          <c:smooth val="0"/>
        </c:ser>
        <c:marker val="1"/>
        <c:axId val="19757371"/>
        <c:axId val="43598612"/>
      </c:lineChart>
      <c:dateAx>
        <c:axId val="1975737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43598612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435986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19757371"/>
        <c:crosses val="autoZero"/>
        <c:crossBetween val="midCat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075"/>
          <c:y val="0.02625"/>
          <c:w val="0.458"/>
          <c:h val="0.067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75"/>
          <c:y val="0.12475"/>
          <c:w val="0.9015"/>
          <c:h val="0.7305"/>
        </c:manualLayout>
      </c:layout>
      <c:lineChart>
        <c:grouping val="standard"/>
        <c:varyColors val="0"/>
        <c:ser>
          <c:idx val="0"/>
          <c:order val="0"/>
          <c:tx>
            <c:strRef>
              <c:f>All_Sulfate!$C$1</c:f>
              <c:strCache>
                <c:ptCount val="1"/>
                <c:pt idx="0">
                  <c:v>Jones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All_Sulfate!$A$2:$A$30</c:f>
              <c:strCache/>
            </c:strRef>
          </c:cat>
          <c:val>
            <c:numRef>
              <c:f>All_Sulfate!$C$2:$C$30</c:f>
              <c:numCache/>
            </c:numRef>
          </c:val>
          <c:smooth val="0"/>
        </c:ser>
        <c:ser>
          <c:idx val="1"/>
          <c:order val="1"/>
          <c:tx>
            <c:strRef>
              <c:f>All_Sulfate!$D$1</c:f>
              <c:strCache>
                <c:ptCount val="1"/>
                <c:pt idx="0">
                  <c:v>Vernalis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All_Sulfate!$A$2:$A$30</c:f>
              <c:strCache/>
            </c:strRef>
          </c:cat>
          <c:val>
            <c:numRef>
              <c:f>All_Sulfate!$D$2:$D$30</c:f>
              <c:numCache/>
            </c:numRef>
          </c:val>
          <c:smooth val="0"/>
        </c:ser>
        <c:ser>
          <c:idx val="2"/>
          <c:order val="2"/>
          <c:tx>
            <c:strRef>
              <c:f>All_Sulfate!$B$1</c:f>
              <c:strCache>
                <c:ptCount val="1"/>
                <c:pt idx="0">
                  <c:v>Banks</c:v>
                </c:pt>
              </c:strCache>
            </c:strRef>
          </c:tx>
          <c:spPr>
            <a:ln w="25400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All_Sulfate!$B$2:$B$30</c:f>
              <c:numCache/>
            </c:numRef>
          </c:val>
          <c:smooth val="0"/>
        </c:ser>
        <c:ser>
          <c:idx val="3"/>
          <c:order val="3"/>
          <c:tx>
            <c:strRef>
              <c:f>All_Sulfate!$E$1</c:f>
              <c:strCache>
                <c:ptCount val="1"/>
                <c:pt idx="0">
                  <c:v>Gianelli</c:v>
                </c:pt>
              </c:strCache>
            </c:strRef>
          </c:tx>
          <c:spPr>
            <a:ln w="12700">
              <a:solidFill>
                <a:srgbClr val="00B0F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B0F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All_Sulfate!$E$2:$E$30</c:f>
              <c:numCache/>
            </c:numRef>
          </c:val>
          <c:smooth val="0"/>
        </c:ser>
        <c:marker val="1"/>
        <c:axId val="56843189"/>
        <c:axId val="41826654"/>
      </c:lineChart>
      <c:dateAx>
        <c:axId val="5684318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41826654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418266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56843189"/>
        <c:crosses val="autoZero"/>
        <c:crossBetween val="midCat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625"/>
          <c:y val="0.02625"/>
          <c:w val="0.458"/>
          <c:h val="0.067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75"/>
          <c:y val="0.12475"/>
          <c:w val="0.9015"/>
          <c:h val="0.7305"/>
        </c:manualLayout>
      </c:layout>
      <c:lineChart>
        <c:grouping val="standard"/>
        <c:varyColors val="0"/>
        <c:ser>
          <c:idx val="0"/>
          <c:order val="0"/>
          <c:tx>
            <c:strRef>
              <c:f>All_Bromide!$C$1</c:f>
              <c:strCache>
                <c:ptCount val="1"/>
                <c:pt idx="0">
                  <c:v>Jones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All_Bromide!$A$2:$A$30</c:f>
              <c:strCache/>
            </c:strRef>
          </c:cat>
          <c:val>
            <c:numRef>
              <c:f>All_Bromide!$C$2:$C$30</c:f>
              <c:numCache/>
            </c:numRef>
          </c:val>
          <c:smooth val="0"/>
        </c:ser>
        <c:ser>
          <c:idx val="1"/>
          <c:order val="1"/>
          <c:tx>
            <c:strRef>
              <c:f>All_Bromide!$D$1</c:f>
              <c:strCache>
                <c:ptCount val="1"/>
                <c:pt idx="0">
                  <c:v>Vernalis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All_Bromide!$A$2:$A$30</c:f>
              <c:strCache/>
            </c:strRef>
          </c:cat>
          <c:val>
            <c:numRef>
              <c:f>All_Bromide!$D$2:$D$30</c:f>
              <c:numCache/>
            </c:numRef>
          </c:val>
          <c:smooth val="0"/>
        </c:ser>
        <c:ser>
          <c:idx val="2"/>
          <c:order val="2"/>
          <c:tx>
            <c:strRef>
              <c:f>All_Bromide!$B$1</c:f>
              <c:strCache>
                <c:ptCount val="1"/>
                <c:pt idx="0">
                  <c:v>Banks</c:v>
                </c:pt>
              </c:strCache>
            </c:strRef>
          </c:tx>
          <c:spPr>
            <a:ln w="25400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All_Bromide!$B$2:$B$30</c:f>
              <c:numCache/>
            </c:numRef>
          </c:val>
          <c:smooth val="0"/>
        </c:ser>
        <c:ser>
          <c:idx val="3"/>
          <c:order val="3"/>
          <c:tx>
            <c:strRef>
              <c:f>All_Bromide!$E$1</c:f>
              <c:strCache>
                <c:ptCount val="1"/>
                <c:pt idx="0">
                  <c:v>Gianelli</c:v>
                </c:pt>
              </c:strCache>
            </c:strRef>
          </c:tx>
          <c:spPr>
            <a:ln w="12700">
              <a:solidFill>
                <a:srgbClr val="00B0F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B0F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All_Bromide!$E$2:$E$30</c:f>
              <c:numCache/>
            </c:numRef>
          </c:val>
          <c:smooth val="0"/>
        </c:ser>
        <c:marker val="1"/>
        <c:axId val="40895567"/>
        <c:axId val="32515784"/>
      </c:lineChart>
      <c:dateAx>
        <c:axId val="4089556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32515784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32515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40895567"/>
        <c:crosses val="autoZero"/>
        <c:crossBetween val="midCat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075"/>
          <c:y val="0.02625"/>
          <c:w val="0.458"/>
          <c:h val="0.067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125"/>
          <c:y val="0.095"/>
          <c:w val="0.976"/>
          <c:h val="0.85"/>
        </c:manualLayout>
      </c:layout>
      <c:lineChart>
        <c:grouping val="standard"/>
        <c:varyColors val="0"/>
        <c:ser>
          <c:idx val="0"/>
          <c:order val="0"/>
          <c:tx>
            <c:v>Freeport</c:v>
          </c:tx>
          <c:spPr>
            <a:ln w="25400">
              <a:solidFill>
                <a:srgbClr val="33993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SacRivFlow!$A$2:$A$30</c:f>
              <c:strCache/>
            </c:strRef>
          </c:cat>
          <c:val>
            <c:numRef>
              <c:f>SacRivFlow!$B$2:$B$30</c:f>
              <c:numCache/>
            </c:numRef>
          </c:val>
          <c:smooth val="0"/>
        </c:ser>
        <c:ser>
          <c:idx val="1"/>
          <c:order val="1"/>
          <c:tx>
            <c:v>Verona</c:v>
          </c:tx>
          <c:spPr>
            <a:ln w="25400">
              <a:solidFill>
                <a:srgbClr val="B253C5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B253C5"/>
              </a:solidFill>
              <a:ln>
                <a:solidFill>
                  <a:srgbClr val="B253C5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SacRivFlow!$A$2:$A$30</c:f>
              <c:strCache/>
            </c:strRef>
          </c:cat>
          <c:val>
            <c:numRef>
              <c:f>SacRivFlow!$C$2:$C$30</c:f>
              <c:numCache/>
            </c:numRef>
          </c:val>
          <c:smooth val="0"/>
        </c:ser>
        <c:ser>
          <c:idx val="2"/>
          <c:order val="2"/>
          <c:tx>
            <c:v>Vina-Woodson Bridge</c:v>
          </c:tx>
          <c:spPr>
            <a:ln w="254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SacRivFlow!$A$2:$A$30</c:f>
              <c:strCache/>
            </c:strRef>
          </c:cat>
          <c:val>
            <c:numRef>
              <c:f>SacRivFlow!$D$2:$D$30</c:f>
              <c:numCache/>
            </c:numRef>
          </c:val>
          <c:smooth val="0"/>
        </c:ser>
        <c:marker val="1"/>
        <c:axId val="26673941"/>
        <c:axId val="38738878"/>
      </c:lineChart>
      <c:dateAx>
        <c:axId val="2667394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38738878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387388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26673941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51"/>
          <c:y val="0.01875"/>
          <c:w val="0.76"/>
          <c:h val="0.078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"/>
          <c:y val="0.125"/>
          <c:w val="0.8835"/>
          <c:h val="0.72975"/>
        </c:manualLayout>
      </c:layout>
      <c:lineChart>
        <c:grouping val="standard"/>
        <c:varyColors val="0"/>
        <c:ser>
          <c:idx val="1"/>
          <c:order val="0"/>
          <c:tx>
            <c:strRef>
              <c:f>'FPT-VNS-DTOFlow'!$C$1</c:f>
              <c:strCache>
                <c:ptCount val="1"/>
                <c:pt idx="0">
                  <c:v>Sacramento R. Freeport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'FPT-VNS-DTOFlow'!$A$2:$A$30</c:f>
              <c:strCache/>
            </c:strRef>
          </c:cat>
          <c:val>
            <c:numRef>
              <c:f>'FPT-VNS-DTOFlow'!$C$2:$C$30</c:f>
              <c:numCache/>
            </c:numRef>
          </c:val>
          <c:smooth val="0"/>
        </c:ser>
        <c:ser>
          <c:idx val="2"/>
          <c:order val="1"/>
          <c:tx>
            <c:strRef>
              <c:f>'FPT-VNS-DTOFlow'!$D$1</c:f>
              <c:strCache>
                <c:ptCount val="1"/>
                <c:pt idx="0">
                  <c:v>SJR near Vernalis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'FPT-VNS-DTOFlow'!$A$2:$A$30</c:f>
              <c:strCache/>
            </c:strRef>
          </c:cat>
          <c:val>
            <c:numRef>
              <c:f>'FPT-VNS-DTOFlow'!$D$2:$D$30</c:f>
              <c:numCache/>
            </c:numRef>
          </c:val>
          <c:smooth val="0"/>
        </c:ser>
        <c:ser>
          <c:idx val="0"/>
          <c:order val="2"/>
          <c:tx>
            <c:strRef>
              <c:f>'FPT-VNS-DTOFlow'!$B$1</c:f>
              <c:strCache>
                <c:ptCount val="1"/>
                <c:pt idx="0">
                  <c:v>Delta Total Outflow (Net Delta Outflow)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'FPT-VNS-DTOFlow'!$A$2:$A$30</c:f>
              <c:strCache/>
            </c:strRef>
          </c:cat>
          <c:val>
            <c:numRef>
              <c:f>'FPT-VNS-DTOFlow'!$B$2:$B$30</c:f>
              <c:numCache/>
            </c:numRef>
          </c:val>
          <c:smooth val="0"/>
        </c:ser>
        <c:marker val="1"/>
        <c:axId val="24206601"/>
        <c:axId val="16532818"/>
      </c:lineChart>
      <c:dateAx>
        <c:axId val="2420660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16532818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1653281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24206601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33"/>
          <c:y val="0.03375"/>
          <c:w val="0.901"/>
          <c:h val="0.075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"/>
          <c:y val="0.12475"/>
          <c:w val="0.89325"/>
          <c:h val="0.7305"/>
        </c:manualLayout>
      </c:layout>
      <c:lineChart>
        <c:grouping val="standard"/>
        <c:varyColors val="0"/>
        <c:ser>
          <c:idx val="0"/>
          <c:order val="0"/>
          <c:tx>
            <c:strRef>
              <c:f>'srh-ver-hbpEC'!$B$1</c:f>
              <c:strCache>
                <c:ptCount val="1"/>
                <c:pt idx="0">
                  <c:v>H.O. Banks P.P.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'srh-ver-hbpEC'!$A$2:$A$30</c:f>
              <c:strCache/>
            </c:strRef>
          </c:cat>
          <c:val>
            <c:numRef>
              <c:f>'srh-ver-hbpEC'!$B$2:$B$30</c:f>
              <c:numCache/>
            </c:numRef>
          </c:val>
          <c:smooth val="0"/>
        </c:ser>
        <c:ser>
          <c:idx val="1"/>
          <c:order val="1"/>
          <c:tx>
            <c:strRef>
              <c:f>'srh-ver-hbpEC'!$C$1</c:f>
              <c:strCache>
                <c:ptCount val="1"/>
                <c:pt idx="0">
                  <c:v>Sacramento R. at Hood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'srh-ver-hbpEC'!$A$2:$A$30</c:f>
              <c:strCache/>
            </c:strRef>
          </c:cat>
          <c:val>
            <c:numRef>
              <c:f>'srh-ver-hbpEC'!$C$2:$C$30</c:f>
              <c:numCache/>
            </c:numRef>
          </c:val>
          <c:smooth val="0"/>
        </c:ser>
        <c:ser>
          <c:idx val="2"/>
          <c:order val="2"/>
          <c:tx>
            <c:strRef>
              <c:f>'srh-ver-hbpEC'!$D$1</c:f>
              <c:strCache>
                <c:ptCount val="1"/>
                <c:pt idx="0">
                  <c:v>SJR near Vernalis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'srh-ver-hbpEC'!$A$2:$A$30</c:f>
              <c:strCache/>
            </c:strRef>
          </c:cat>
          <c:val>
            <c:numRef>
              <c:f>'srh-ver-hbpEC'!$D$2:$D$30</c:f>
              <c:numCache/>
            </c:numRef>
          </c:val>
          <c:smooth val="0"/>
        </c:ser>
        <c:ser>
          <c:idx val="3"/>
          <c:order val="3"/>
          <c:tx>
            <c:strRef>
              <c:f>'srh-ver-hbpEC'!$E$1</c:f>
              <c:strCache>
                <c:ptCount val="1"/>
                <c:pt idx="0">
                  <c:v>Vallecitos Turnout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CCC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'srh-ver-hbpEC'!$A$2:$A$30</c:f>
              <c:strCache/>
            </c:strRef>
          </c:cat>
          <c:val>
            <c:numRef>
              <c:f>'srh-ver-hbpEC'!$E$2:$E$30</c:f>
              <c:numCache/>
            </c:numRef>
          </c:val>
          <c:smooth val="0"/>
        </c:ser>
        <c:marker val="1"/>
        <c:axId val="14577635"/>
        <c:axId val="64089852"/>
      </c:lineChart>
      <c:dateAx>
        <c:axId val="1457763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64089852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640898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14577635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2"/>
          <c:y val="0.03375"/>
          <c:w val="0.8815"/>
          <c:h val="0.090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"/>
          <c:y val="0.21675"/>
          <c:w val="0.9055"/>
          <c:h val="0.657"/>
        </c:manualLayout>
      </c:layout>
      <c:lineChart>
        <c:grouping val="standard"/>
        <c:varyColors val="0"/>
        <c:ser>
          <c:idx val="0"/>
          <c:order val="0"/>
          <c:tx>
            <c:v>H.O. Banks P.P.</c:v>
          </c:tx>
          <c:spPr>
            <a:ln w="25400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'srh-ver-hbpTOC'!$A$2:$A$30</c:f>
              <c:strCache/>
            </c:strRef>
          </c:cat>
          <c:val>
            <c:numRef>
              <c:f>'srh-ver-hbpTOC'!$B$2:$B$30</c:f>
              <c:numCache/>
            </c:numRef>
          </c:val>
          <c:smooth val="0"/>
        </c:ser>
        <c:ser>
          <c:idx val="1"/>
          <c:order val="1"/>
          <c:tx>
            <c:v>SJR Near Vernalis</c:v>
          </c:tx>
          <c:spPr>
            <a:ln w="254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'srh-ver-hbpTOC'!$A$2:$A$30</c:f>
              <c:strCache/>
            </c:strRef>
          </c:cat>
          <c:val>
            <c:numRef>
              <c:f>'srh-ver-hbpTOC'!$C$2:$C$30</c:f>
              <c:numCache/>
            </c:numRef>
          </c:val>
          <c:smooth val="0"/>
        </c:ser>
        <c:ser>
          <c:idx val="2"/>
          <c:order val="2"/>
          <c:tx>
            <c:v>Sacramento R. at Hood</c:v>
          </c:tx>
          <c:spPr>
            <a:ln w="25400">
              <a:solidFill>
                <a:srgbClr val="33996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'srh-ver-hbpTOC'!$A$2:$A$30</c:f>
              <c:strCache/>
            </c:strRef>
          </c:cat>
          <c:val>
            <c:numRef>
              <c:f>'srh-ver-hbpTOC'!$D$2:$D$30</c:f>
              <c:numCache/>
            </c:numRef>
          </c:val>
          <c:smooth val="0"/>
        </c:ser>
        <c:ser>
          <c:idx val="3"/>
          <c:order val="3"/>
          <c:tx>
            <c:v>Jones Pumping Plant</c:v>
          </c:tx>
          <c:spPr>
            <a:ln w="25400">
              <a:solidFill>
                <a:srgbClr val="0070C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'srh-ver-hbpTOC'!$E$2:$E$30</c:f>
              <c:numCache/>
            </c:numRef>
          </c:val>
          <c:smooth val="0"/>
        </c:ser>
        <c:ser>
          <c:idx val="4"/>
          <c:order val="4"/>
          <c:tx>
            <c:v>O'Neill Forebay at Gianelli Pumping Plat</c:v>
          </c:tx>
          <c:spPr>
            <a:ln w="25400">
              <a:solidFill>
                <a:srgbClr val="00B0F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B0F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'srh-ver-hbpTOC'!$F$2:$F$30</c:f>
              <c:numCache/>
            </c:numRef>
          </c:val>
          <c:smooth val="0"/>
        </c:ser>
        <c:marker val="1"/>
        <c:axId val="39937757"/>
        <c:axId val="23895494"/>
      </c:lineChart>
      <c:dateAx>
        <c:axId val="3993775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23895494"/>
        <c:crosses val="autoZero"/>
        <c:auto val="1"/>
        <c:baseTimeUnit val="days"/>
        <c:majorUnit val="3"/>
        <c:majorTimeUnit val="days"/>
        <c:minorUnit val="3"/>
        <c:minorTimeUnit val="days"/>
        <c:noMultiLvlLbl val="0"/>
      </c:dateAx>
      <c:valAx>
        <c:axId val="238954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39937757"/>
        <c:crosses val="autoZero"/>
        <c:crossBetween val="midCat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95"/>
          <c:y val="0.01625"/>
          <c:w val="0.86025"/>
          <c:h val="0.15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"/>
          <c:y val="0.17025"/>
          <c:w val="0.901"/>
          <c:h val="0.61175"/>
        </c:manualLayout>
      </c:layout>
      <c:lineChart>
        <c:grouping val="standard"/>
        <c:varyColors val="0"/>
        <c:ser>
          <c:idx val="1"/>
          <c:order val="0"/>
          <c:tx>
            <c:v>TOC by Oxidation</c:v>
          </c:tx>
          <c:spPr>
            <a:ln w="25400">
              <a:solidFill>
                <a:srgbClr val="33996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srhDOCTOC!$A$2:$A$30</c:f>
              <c:strCache/>
            </c:strRef>
          </c:cat>
          <c:val>
            <c:numRef>
              <c:f>srhDOCTOC!$B$2:$B$30</c:f>
              <c:numCache/>
            </c:numRef>
          </c:val>
          <c:smooth val="0"/>
        </c:ser>
        <c:ser>
          <c:idx val="0"/>
          <c:order val="1"/>
          <c:tx>
            <c:v>DOC by Oxidation</c:v>
          </c:tx>
          <c:spPr>
            <a:ln w="25400">
              <a:solidFill>
                <a:srgbClr val="339966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srhDOCTOC!$A$2:$A$30</c:f>
              <c:strCache/>
            </c:strRef>
          </c:cat>
          <c:val>
            <c:numRef>
              <c:f>srhDOCTOC!$C$2:$C$30</c:f>
              <c:numCache/>
            </c:numRef>
          </c:val>
          <c:smooth val="0"/>
        </c:ser>
        <c:marker val="1"/>
        <c:axId val="13732855"/>
        <c:axId val="56486832"/>
      </c:lineChart>
      <c:dateAx>
        <c:axId val="1373285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56486832"/>
        <c:crosses val="autoZero"/>
        <c:auto val="1"/>
        <c:baseTimeUnit val="days"/>
        <c:majorUnit val="3"/>
        <c:majorTimeUnit val="days"/>
        <c:minorUnit val="3"/>
        <c:minorTimeUnit val="days"/>
        <c:noMultiLvlLbl val="0"/>
      </c:dateAx>
      <c:valAx>
        <c:axId val="56486832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13732855"/>
        <c:crosses val="autoZero"/>
        <c:crossBetween val="midCat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2"/>
          <c:y val="0.0265"/>
          <c:w val="0.84675"/>
          <c:h val="0.0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"/>
          <c:y val="0.17025"/>
          <c:w val="0.901"/>
          <c:h val="0.61175"/>
        </c:manualLayout>
      </c:layout>
      <c:lineChart>
        <c:grouping val="standard"/>
        <c:varyColors val="0"/>
        <c:ser>
          <c:idx val="1"/>
          <c:order val="0"/>
          <c:tx>
            <c:v>TOC by Oxidation</c:v>
          </c:tx>
          <c:spPr>
            <a:ln w="25400">
              <a:solidFill>
                <a:srgbClr val="00B0F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B0F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'[1]srhDOCTOC'!$A$2:$A$30</c:f>
              <c:numCache>
                <c:formatCode>m/d/yyyy</c:formatCode>
                <c:ptCount val="29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  <c:pt idx="7">
                  <c:v>45376</c:v>
                </c:pt>
                <c:pt idx="8">
                  <c:v>45377</c:v>
                </c:pt>
                <c:pt idx="9">
                  <c:v>45378</c:v>
                </c:pt>
                <c:pt idx="10">
                  <c:v>45379</c:v>
                </c:pt>
                <c:pt idx="11">
                  <c:v>45380</c:v>
                </c:pt>
                <c:pt idx="12">
                  <c:v>45381</c:v>
                </c:pt>
                <c:pt idx="13">
                  <c:v>45382</c:v>
                </c:pt>
                <c:pt idx="14">
                  <c:v>45383</c:v>
                </c:pt>
                <c:pt idx="15">
                  <c:v>45384</c:v>
                </c:pt>
                <c:pt idx="16">
                  <c:v>45385</c:v>
                </c:pt>
                <c:pt idx="17">
                  <c:v>45386</c:v>
                </c:pt>
                <c:pt idx="18">
                  <c:v>45387</c:v>
                </c:pt>
                <c:pt idx="19">
                  <c:v>45388</c:v>
                </c:pt>
                <c:pt idx="20">
                  <c:v>45389</c:v>
                </c:pt>
                <c:pt idx="21">
                  <c:v>45390</c:v>
                </c:pt>
                <c:pt idx="22">
                  <c:v>45391</c:v>
                </c:pt>
                <c:pt idx="23">
                  <c:v>45392</c:v>
                </c:pt>
                <c:pt idx="24">
                  <c:v>45393</c:v>
                </c:pt>
                <c:pt idx="25">
                  <c:v>45394</c:v>
                </c:pt>
                <c:pt idx="26">
                  <c:v>45395</c:v>
                </c:pt>
                <c:pt idx="27">
                  <c:v>45396</c:v>
                </c:pt>
                <c:pt idx="28">
                  <c:v>45397</c:v>
                </c:pt>
              </c:numCache>
            </c:numRef>
          </c:cat>
          <c:val>
            <c:numRef>
              <c:f>ongDOCTOC!$B$2:$B$30</c:f>
              <c:numCache/>
            </c:numRef>
          </c:val>
          <c:smooth val="0"/>
        </c:ser>
        <c:ser>
          <c:idx val="0"/>
          <c:order val="1"/>
          <c:tx>
            <c:v>DOC by Oxidation</c:v>
          </c:tx>
          <c:spPr>
            <a:ln w="25400">
              <a:solidFill>
                <a:srgbClr val="00B0F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B0F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'[1]srhDOCTOC'!$A$2:$A$30</c:f>
              <c:numCache>
                <c:formatCode>m/d/yyyy</c:formatCode>
                <c:ptCount val="29"/>
                <c:pt idx="0">
                  <c:v>45369</c:v>
                </c:pt>
                <c:pt idx="1">
                  <c:v>45370</c:v>
                </c:pt>
                <c:pt idx="2">
                  <c:v>45371</c:v>
                </c:pt>
                <c:pt idx="3">
                  <c:v>45372</c:v>
                </c:pt>
                <c:pt idx="4">
                  <c:v>45373</c:v>
                </c:pt>
                <c:pt idx="5">
                  <c:v>45374</c:v>
                </c:pt>
                <c:pt idx="6">
                  <c:v>45375</c:v>
                </c:pt>
                <c:pt idx="7">
                  <c:v>45376</c:v>
                </c:pt>
                <c:pt idx="8">
                  <c:v>45377</c:v>
                </c:pt>
                <c:pt idx="9">
                  <c:v>45378</c:v>
                </c:pt>
                <c:pt idx="10">
                  <c:v>45379</c:v>
                </c:pt>
                <c:pt idx="11">
                  <c:v>45380</c:v>
                </c:pt>
                <c:pt idx="12">
                  <c:v>45381</c:v>
                </c:pt>
                <c:pt idx="13">
                  <c:v>45382</c:v>
                </c:pt>
                <c:pt idx="14">
                  <c:v>45383</c:v>
                </c:pt>
                <c:pt idx="15">
                  <c:v>45384</c:v>
                </c:pt>
                <c:pt idx="16">
                  <c:v>45385</c:v>
                </c:pt>
                <c:pt idx="17">
                  <c:v>45386</c:v>
                </c:pt>
                <c:pt idx="18">
                  <c:v>45387</c:v>
                </c:pt>
                <c:pt idx="19">
                  <c:v>45388</c:v>
                </c:pt>
                <c:pt idx="20">
                  <c:v>45389</c:v>
                </c:pt>
                <c:pt idx="21">
                  <c:v>45390</c:v>
                </c:pt>
                <c:pt idx="22">
                  <c:v>45391</c:v>
                </c:pt>
                <c:pt idx="23">
                  <c:v>45392</c:v>
                </c:pt>
                <c:pt idx="24">
                  <c:v>45393</c:v>
                </c:pt>
                <c:pt idx="25">
                  <c:v>45394</c:v>
                </c:pt>
                <c:pt idx="26">
                  <c:v>45395</c:v>
                </c:pt>
                <c:pt idx="27">
                  <c:v>45396</c:v>
                </c:pt>
                <c:pt idx="28">
                  <c:v>45397</c:v>
                </c:pt>
              </c:numCache>
            </c:numRef>
          </c:cat>
          <c:val>
            <c:numRef>
              <c:f>ongDOCTOC!$C$2:$C$30</c:f>
              <c:numCache/>
            </c:numRef>
          </c:val>
          <c:smooth val="0"/>
        </c:ser>
        <c:marker val="1"/>
        <c:axId val="38619441"/>
        <c:axId val="12030650"/>
      </c:lineChart>
      <c:dateAx>
        <c:axId val="3861944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12030650"/>
        <c:crosses val="autoZero"/>
        <c:auto val="1"/>
        <c:baseTimeUnit val="days"/>
        <c:majorUnit val="3"/>
        <c:majorTimeUnit val="days"/>
        <c:minorUnit val="3"/>
        <c:minorTimeUnit val="days"/>
        <c:noMultiLvlLbl val="0"/>
      </c:dateAx>
      <c:valAx>
        <c:axId val="120306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38619441"/>
        <c:crosses val="autoZero"/>
        <c:crossBetween val="midCat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45"/>
          <c:y val="0.0265"/>
          <c:w val="0.84675"/>
          <c:h val="0.08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"/>
          <c:y val="0.164"/>
          <c:w val="0.901"/>
          <c:h val="0.62575"/>
        </c:manualLayout>
      </c:layout>
      <c:lineChart>
        <c:grouping val="standard"/>
        <c:varyColors val="0"/>
        <c:ser>
          <c:idx val="0"/>
          <c:order val="0"/>
          <c:tx>
            <c:v>TOC by Oxidation</c:v>
          </c:tx>
          <c:spPr>
            <a:ln w="25400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hroDOCTOC!$A$2:$A$30</c:f>
              <c:strCache/>
            </c:strRef>
          </c:cat>
          <c:val>
            <c:numRef>
              <c:f>hroDOCTOC!$B$2:$B$30</c:f>
              <c:numCache/>
            </c:numRef>
          </c:val>
          <c:smooth val="0"/>
        </c:ser>
        <c:ser>
          <c:idx val="1"/>
          <c:order val="1"/>
          <c:tx>
            <c:v>DOC by Oxidation</c:v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 w="15875">
                <a:solidFill>
                  <a:schemeClr val="tx2">
                    <a:lumMod val="60000"/>
                    <a:lumOff val="4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hroDOCTOC!$A$2:$A$30</c:f>
              <c:strCache/>
            </c:strRef>
          </c:cat>
          <c:val>
            <c:numRef>
              <c:f>hroDOCTOC!$C$2:$C$30</c:f>
              <c:numCache/>
            </c:numRef>
          </c:val>
          <c:smooth val="0"/>
        </c:ser>
        <c:marker val="1"/>
        <c:axId val="41166987"/>
        <c:axId val="34958564"/>
      </c:lineChart>
      <c:dateAx>
        <c:axId val="4116698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34958564"/>
        <c:crosses val="autoZero"/>
        <c:auto val="1"/>
        <c:baseTimeUnit val="days"/>
        <c:majorUnit val="3"/>
        <c:majorTimeUnit val="days"/>
        <c:minorUnit val="3"/>
        <c:minorTimeUnit val="days"/>
        <c:noMultiLvlLbl val="0"/>
      </c:dateAx>
      <c:valAx>
        <c:axId val="349585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41166987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"/>
          <c:y val="0.02575"/>
          <c:w val="0.70125"/>
          <c:h val="0.08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"/>
          <c:y val="0.1735"/>
          <c:w val="0.9235"/>
          <c:h val="0.648"/>
        </c:manualLayout>
      </c:layout>
      <c:lineChart>
        <c:grouping val="standard"/>
        <c:varyColors val="0"/>
        <c:ser>
          <c:idx val="0"/>
          <c:order val="0"/>
          <c:tx>
            <c:v>TOC by Oxidation</c:v>
          </c:tx>
          <c:spPr>
            <a:ln w="25400">
              <a:solidFill>
                <a:srgbClr val="0070C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70C0"/>
              </a:solidFill>
              <a:ln>
                <a:solidFill>
                  <a:srgbClr val="0070C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trpDOCTOC!$A$2:$A$30</c:f>
              <c:strCache/>
            </c:strRef>
          </c:cat>
          <c:val>
            <c:numRef>
              <c:f>trpDOCTOC!$B$2:$B$30</c:f>
              <c:numCache/>
            </c:numRef>
          </c:val>
          <c:smooth val="0"/>
        </c:ser>
        <c:ser>
          <c:idx val="1"/>
          <c:order val="1"/>
          <c:tx>
            <c:v>DOC by Oxidation</c:v>
          </c:tx>
          <c:spPr>
            <a:ln w="25400">
              <a:solidFill>
                <a:srgbClr val="0070C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70C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trpDOCTOC!$A$2:$A$30</c:f>
              <c:strCache/>
            </c:strRef>
          </c:cat>
          <c:val>
            <c:numRef>
              <c:f>trpDOCTOC!$C$2:$C$30</c:f>
              <c:numCache/>
            </c:numRef>
          </c:val>
          <c:smooth val="0"/>
        </c:ser>
        <c:marker val="1"/>
        <c:axId val="46191621"/>
        <c:axId val="13071406"/>
      </c:lineChart>
      <c:dateAx>
        <c:axId val="4619162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13071406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13071406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46191621"/>
        <c:crosses val="autoZero"/>
        <c:crossBetween val="midCat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75"/>
          <c:y val="0.0255"/>
          <c:w val="0.74025"/>
          <c:h val="0.086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orientation="landscape"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"/>
          <c:y val="0.1625"/>
          <c:w val="0.901"/>
          <c:h val="0.6295"/>
        </c:manualLayout>
      </c:layout>
      <c:lineChart>
        <c:grouping val="standard"/>
        <c:varyColors val="0"/>
        <c:ser>
          <c:idx val="0"/>
          <c:order val="0"/>
          <c:tx>
            <c:v>TOC by Oxidation</c:v>
          </c:tx>
          <c:spPr>
            <a:ln w="254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8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verDOCTOC!$A$2:$A$30</c:f>
              <c:strCache/>
            </c:strRef>
          </c:cat>
          <c:val>
            <c:numRef>
              <c:f>verDOCTOC!$B$2:$B$30</c:f>
              <c:numCache/>
            </c:numRef>
          </c:val>
          <c:smooth val="0"/>
        </c:ser>
        <c:ser>
          <c:idx val="1"/>
          <c:order val="1"/>
          <c:tx>
            <c:v>DOC by Oxidation</c:v>
          </c:tx>
          <c:spPr>
            <a:ln w="254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verDOCTOC!$A$2:$A$30</c:f>
              <c:strCache/>
            </c:strRef>
          </c:cat>
          <c:val>
            <c:numRef>
              <c:f>verDOCTOC!$C$2:$C$30</c:f>
              <c:numCache/>
            </c:numRef>
          </c:val>
          <c:smooth val="0"/>
        </c:ser>
        <c:marker val="1"/>
        <c:axId val="50533791"/>
        <c:axId val="52150936"/>
      </c:lineChart>
      <c:dateAx>
        <c:axId val="5053379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52150936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52150936"/>
        <c:scaling>
          <c:orientation val="minMax"/>
          <c:max val="8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50533791"/>
        <c:crosses val="autoZero"/>
        <c:crossBetween val="midCat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375"/>
          <c:y val="0.0255"/>
          <c:w val="0.74025"/>
          <c:h val="0.086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13925"/>
          <c:w val="0.8995"/>
          <c:h val="0.67525"/>
        </c:manualLayout>
      </c:layout>
      <c:lineChart>
        <c:grouping val="standard"/>
        <c:varyColors val="0"/>
        <c:ser>
          <c:idx val="0"/>
          <c:order val="0"/>
          <c:tx>
            <c:strRef>
              <c:f>'hro-dv7-nbvFluor'!$B$1</c:f>
              <c:strCache>
                <c:ptCount val="1"/>
                <c:pt idx="0">
                  <c:v>Del Valle Check 7</c:v>
                </c:pt>
              </c:strCache>
            </c:strRef>
          </c:tx>
          <c:spPr>
            <a:ln w="12700">
              <a:solidFill>
                <a:srgbClr val="92D05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'hro-dv7-nbvFluor'!$A$2:$A$30</c:f>
              <c:strCache/>
            </c:strRef>
          </c:cat>
          <c:val>
            <c:numRef>
              <c:f>'hro-dv7-nbvFluor'!$B$2:$B$30</c:f>
              <c:numCache/>
            </c:numRef>
          </c:val>
          <c:smooth val="0"/>
        </c:ser>
        <c:ser>
          <c:idx val="1"/>
          <c:order val="1"/>
          <c:tx>
            <c:strRef>
              <c:f>'hro-dv7-nbvFluor'!$C$1</c:f>
              <c:strCache>
                <c:ptCount val="1"/>
                <c:pt idx="0">
                  <c:v>H.O. Banks P.P.</c:v>
                </c:pt>
              </c:strCache>
            </c:strRef>
          </c:tx>
          <c:spPr>
            <a:ln w="25400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'hro-dv7-nbvFluor'!$A$2:$A$30</c:f>
              <c:strCache/>
            </c:strRef>
          </c:cat>
          <c:val>
            <c:numRef>
              <c:f>'hro-dv7-nbvFluor'!$C$2:$C$30</c:f>
              <c:numCache/>
            </c:numRef>
          </c:val>
          <c:smooth val="0"/>
        </c:ser>
        <c:marker val="1"/>
        <c:axId val="66705241"/>
        <c:axId val="63476258"/>
      </c:lineChart>
      <c:dateAx>
        <c:axId val="6670524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63476258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634762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66705241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25"/>
          <c:y val="0.031"/>
          <c:w val="0.69225"/>
          <c:h val="0.09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"/>
          <c:y val="0.1355"/>
          <c:w val="0.907"/>
          <c:h val="0.6875"/>
        </c:manualLayout>
      </c:layout>
      <c:lineChart>
        <c:grouping val="standard"/>
        <c:varyColors val="0"/>
        <c:ser>
          <c:idx val="0"/>
          <c:order val="0"/>
          <c:tx>
            <c:strRef>
              <c:f>'hro-dv7-nbvTurb'!$B$1</c:f>
              <c:strCache>
                <c:ptCount val="1"/>
                <c:pt idx="0">
                  <c:v>Del Valle Check 7</c:v>
                </c:pt>
              </c:strCache>
            </c:strRef>
          </c:tx>
          <c:spPr>
            <a:ln w="12700">
              <a:solidFill>
                <a:srgbClr val="92D05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'hro-dv7-nbvTurb'!$A$2:$A$30</c:f>
              <c:strCache/>
            </c:strRef>
          </c:cat>
          <c:val>
            <c:numRef>
              <c:f>'hro-dv7-nbvTurb'!$B$2:$B$30</c:f>
              <c:numCache/>
            </c:numRef>
          </c:val>
          <c:smooth val="0"/>
        </c:ser>
        <c:ser>
          <c:idx val="1"/>
          <c:order val="1"/>
          <c:tx>
            <c:strRef>
              <c:f>'hro-dv7-nbvTurb'!$C$1</c:f>
              <c:strCache>
                <c:ptCount val="1"/>
                <c:pt idx="0">
                  <c:v>H.O. Banks P.P.</c:v>
                </c:pt>
              </c:strCache>
            </c:strRef>
          </c:tx>
          <c:spPr>
            <a:ln w="25400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'hro-dv7-nbvTurb'!$A$2:$A$30</c:f>
              <c:strCache/>
            </c:strRef>
          </c:cat>
          <c:val>
            <c:numRef>
              <c:f>'hro-dv7-nbvTurb'!$C$2:$C$30</c:f>
              <c:numCache/>
            </c:numRef>
          </c:val>
          <c:smooth val="0"/>
        </c:ser>
        <c:ser>
          <c:idx val="2"/>
          <c:order val="2"/>
          <c:tx>
            <c:strRef>
              <c:f>'hro-dv7-nbvTurb'!$D$1</c:f>
              <c:strCache>
                <c:ptCount val="1"/>
                <c:pt idx="0">
                  <c:v>Vallecitos Turnout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'hro-dv7-nbvTurb'!$A$2:$A$30</c:f>
              <c:strCache/>
            </c:strRef>
          </c:cat>
          <c:val>
            <c:numRef>
              <c:f>'hro-dv7-nbvTurb'!$D$2:$D$30</c:f>
              <c:numCache/>
            </c:numRef>
          </c:val>
          <c:smooth val="0"/>
        </c:ser>
        <c:marker val="1"/>
        <c:axId val="34415411"/>
        <c:axId val="41303244"/>
      </c:lineChart>
      <c:dateAx>
        <c:axId val="3441541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41303244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413032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34415411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195"/>
          <c:y val="0.03125"/>
          <c:w val="0.86475"/>
          <c:h val="0.083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145"/>
          <c:y val="0.095"/>
          <c:w val="0.976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SacRivEC!$B$1</c:f>
              <c:strCache>
                <c:ptCount val="1"/>
                <c:pt idx="0">
                  <c:v>Hood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SacRivEC!$A$2:$A$30</c:f>
              <c:strCache/>
            </c:strRef>
          </c:cat>
          <c:val>
            <c:numRef>
              <c:f>SacRivEC!$B$2:$B$30</c:f>
              <c:numCache/>
            </c:numRef>
          </c:val>
          <c:smooth val="0"/>
        </c:ser>
        <c:marker val="1"/>
        <c:axId val="13105583"/>
        <c:axId val="50841384"/>
      </c:lineChart>
      <c:dateAx>
        <c:axId val="1310558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50841384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5084138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13105583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325"/>
          <c:y val="0.01875"/>
          <c:w val="0.1065"/>
          <c:h val="0.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17775"/>
          <c:w val="0.9085"/>
          <c:h val="0.65475"/>
        </c:manualLayout>
      </c:layout>
      <c:lineChart>
        <c:grouping val="standard"/>
        <c:varyColors val="0"/>
        <c:ser>
          <c:idx val="0"/>
          <c:order val="0"/>
          <c:tx>
            <c:v>del Valle Check 7</c:v>
          </c:tx>
          <c:spPr>
            <a:ln w="12700">
              <a:solidFill>
                <a:srgbClr val="92D05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'hro-dv7-nbvTemp'!$A$2:$A$30</c:f>
              <c:strCache/>
            </c:strRef>
          </c:cat>
          <c:val>
            <c:numRef>
              <c:f>'hro-dv7-nbvTemp'!$E$2:$E$30</c:f>
              <c:numCache/>
            </c:numRef>
          </c:val>
          <c:smooth val="0"/>
        </c:ser>
        <c:ser>
          <c:idx val="1"/>
          <c:order val="1"/>
          <c:tx>
            <c:v>H.O. Banks P.P.</c:v>
          </c:tx>
          <c:spPr>
            <a:ln w="22225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 w="12700">
                <a:solidFill>
                  <a:schemeClr val="tx2">
                    <a:lumMod val="40000"/>
                    <a:lumOff val="6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'hro-dv7-nbvTemp'!$A$2:$A$30</c:f>
              <c:strCache/>
            </c:strRef>
          </c:cat>
          <c:val>
            <c:numRef>
              <c:f>'hro-dv7-nbvTemp'!$F$2:$F$30</c:f>
              <c:numCache/>
            </c:numRef>
          </c:val>
          <c:smooth val="0"/>
        </c:ser>
        <c:ser>
          <c:idx val="2"/>
          <c:order val="2"/>
          <c:tx>
            <c:v>Vallecitos Turnout</c:v>
          </c:tx>
          <c:spPr>
            <a:ln w="127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'hro-dv7-nbvTemp'!$A$2:$A$30</c:f>
              <c:strCache/>
            </c:strRef>
          </c:cat>
          <c:val>
            <c:numRef>
              <c:f>'hro-dv7-nbvTemp'!$G$2:$G$30</c:f>
              <c:numCache/>
            </c:numRef>
          </c:val>
          <c:smooth val="0"/>
        </c:ser>
        <c:marker val="1"/>
        <c:axId val="36184877"/>
        <c:axId val="57228438"/>
      </c:lineChart>
      <c:dateAx>
        <c:axId val="3618487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57228438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57228438"/>
        <c:scaling>
          <c:orientation val="minMax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36184877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48"/>
          <c:y val="0.0305"/>
          <c:w val="0.8785"/>
          <c:h val="0.091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5"/>
          <c:y val="0.16925"/>
          <c:w val="0.9025"/>
          <c:h val="0.68425"/>
        </c:manualLayout>
      </c:layout>
      <c:lineChart>
        <c:grouping val="standard"/>
        <c:varyColors val="0"/>
        <c:ser>
          <c:idx val="0"/>
          <c:order val="0"/>
          <c:tx>
            <c:strRef>
              <c:f>caaFluor!$B$1</c:f>
              <c:strCache>
                <c:ptCount val="1"/>
                <c:pt idx="0">
                  <c:v>H.O. Banks P.P.</c:v>
                </c:pt>
              </c:strCache>
            </c:strRef>
          </c:tx>
          <c:spPr>
            <a:ln w="25400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caaFluor!$A$2:$A$30</c:f>
              <c:strCache/>
            </c:strRef>
          </c:cat>
          <c:val>
            <c:numRef>
              <c:f>caaFluor!$B$2:$B$30</c:f>
              <c:numCache/>
            </c:numRef>
          </c:val>
          <c:smooth val="0"/>
        </c:ser>
        <c:ser>
          <c:idx val="1"/>
          <c:order val="1"/>
          <c:tx>
            <c:strRef>
              <c:f>caaFluor!$C$1</c:f>
              <c:strCache>
                <c:ptCount val="1"/>
                <c:pt idx="0">
                  <c:v>Pacheco P.P.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caaFluor!$A$2:$A$30</c:f>
              <c:strCache/>
            </c:strRef>
          </c:cat>
          <c:val>
            <c:numRef>
              <c:f>caaFluor!$C$2:$C$30</c:f>
              <c:numCache/>
            </c:numRef>
          </c:val>
          <c:smooth val="0"/>
        </c:ser>
        <c:marker val="1"/>
        <c:axId val="45293895"/>
        <c:axId val="4991872"/>
      </c:lineChart>
      <c:dateAx>
        <c:axId val="4529389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4991872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49918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45293895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"/>
          <c:y val="0.1015"/>
          <c:w val="0.63225"/>
          <c:h val="0.075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5"/>
          <c:y val="0.173"/>
          <c:w val="0.8965"/>
          <c:h val="0.6805"/>
        </c:manualLayout>
      </c:layout>
      <c:lineChart>
        <c:grouping val="standard"/>
        <c:varyColors val="0"/>
        <c:ser>
          <c:idx val="0"/>
          <c:order val="0"/>
          <c:tx>
            <c:strRef>
              <c:f>caaTurb!$D$1</c:f>
              <c:strCache>
                <c:ptCount val="1"/>
                <c:pt idx="0">
                  <c:v>H.O. Banks P.P.</c:v>
                </c:pt>
              </c:strCache>
            </c:strRef>
          </c:tx>
          <c:spPr>
            <a:ln w="25400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caaTurb!$A$2:$A$30</c:f>
              <c:strCache/>
            </c:strRef>
          </c:cat>
          <c:val>
            <c:numRef>
              <c:f>caaTurb!$D$2:$D$30</c:f>
              <c:numCache/>
            </c:numRef>
          </c:val>
          <c:smooth val="0"/>
        </c:ser>
        <c:ser>
          <c:idx val="1"/>
          <c:order val="1"/>
          <c:tx>
            <c:strRef>
              <c:f>caaTurb!$B$1</c:f>
              <c:strCache>
                <c:ptCount val="1"/>
                <c:pt idx="0">
                  <c:v>CAA at Check 13</c:v>
                </c:pt>
              </c:strCache>
            </c:strRef>
          </c:tx>
          <c:spPr>
            <a:ln w="25400">
              <a:solidFill>
                <a:schemeClr val="bg2">
                  <a:lumMod val="5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caaTurb!$A$2:$A$30</c:f>
              <c:strCache/>
            </c:strRef>
          </c:cat>
          <c:val>
            <c:numRef>
              <c:f>caaTurb!$B$2:$B$30</c:f>
              <c:numCache/>
            </c:numRef>
          </c:val>
          <c:smooth val="0"/>
        </c:ser>
        <c:ser>
          <c:idx val="2"/>
          <c:order val="2"/>
          <c:tx>
            <c:strRef>
              <c:f>caaTurb!$C$1</c:f>
              <c:strCache>
                <c:ptCount val="1"/>
                <c:pt idx="0">
                  <c:v>CAA at Check 41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caaTurb!$A$2:$A$30</c:f>
              <c:strCache/>
            </c:strRef>
          </c:cat>
          <c:val>
            <c:numRef>
              <c:f>caaTurb!$C$2:$C$30</c:f>
              <c:numCache/>
            </c:numRef>
          </c:val>
          <c:smooth val="0"/>
        </c:ser>
        <c:ser>
          <c:idx val="3"/>
          <c:order val="3"/>
          <c:tx>
            <c:strRef>
              <c:f>caaTurb!$E$1</c:f>
              <c:strCache>
                <c:ptCount val="1"/>
                <c:pt idx="0">
                  <c:v>Pacheco P.P.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caaTurb!$A$2:$A$30</c:f>
              <c:strCache/>
            </c:strRef>
          </c:cat>
          <c:val>
            <c:numRef>
              <c:f>caaTurb!$E$2:$E$30</c:f>
              <c:numCache/>
            </c:numRef>
          </c:val>
          <c:smooth val="0"/>
        </c:ser>
        <c:marker val="1"/>
        <c:axId val="44926849"/>
        <c:axId val="1688458"/>
      </c:lineChart>
      <c:dateAx>
        <c:axId val="4492684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1688458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16884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44926849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3"/>
          <c:y val="0.0865"/>
          <c:w val="0.83625"/>
          <c:h val="0.075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"/>
          <c:y val="0.18425"/>
          <c:w val="0.907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caaUVA!$B$1</c:f>
              <c:strCache>
                <c:ptCount val="1"/>
                <c:pt idx="0">
                  <c:v>CAA at Check 13</c:v>
                </c:pt>
              </c:strCache>
            </c:strRef>
          </c:tx>
          <c:spPr>
            <a:ln w="25400">
              <a:solidFill>
                <a:schemeClr val="bg2">
                  <a:lumMod val="5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caaUVA!$A$2:$A$30</c:f>
              <c:strCache/>
            </c:strRef>
          </c:cat>
          <c:val>
            <c:numRef>
              <c:f>caaUVA!$B$2:$B$30</c:f>
              <c:numCache/>
            </c:numRef>
          </c:val>
          <c:smooth val="0"/>
        </c:ser>
        <c:ser>
          <c:idx val="1"/>
          <c:order val="1"/>
          <c:tx>
            <c:strRef>
              <c:f>caaUVA!$C$1</c:f>
              <c:strCache>
                <c:ptCount val="1"/>
                <c:pt idx="0">
                  <c:v>H.O. Banks P.P.</c:v>
                </c:pt>
              </c:strCache>
            </c:strRef>
          </c:tx>
          <c:spPr>
            <a:ln w="25400">
              <a:solidFill>
                <a:schemeClr val="tx2">
                  <a:lumMod val="40000"/>
                  <a:lumOff val="6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caaUVA!$A$2:$A$30</c:f>
              <c:strCache/>
            </c:strRef>
          </c:cat>
          <c:val>
            <c:numRef>
              <c:f>caaUVA!$C$2:$C$30</c:f>
              <c:numCache/>
            </c:numRef>
          </c:val>
          <c:smooth val="0"/>
        </c:ser>
        <c:ser>
          <c:idx val="2"/>
          <c:order val="2"/>
          <c:tx>
            <c:strRef>
              <c:f>caaUVA!$D$1</c:f>
              <c:strCache>
                <c:ptCount val="1"/>
                <c:pt idx="0">
                  <c:v>CAA at Edmonston P.P.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caaUVA!$A$2:$A$30</c:f>
              <c:strCache/>
            </c:strRef>
          </c:cat>
          <c:val>
            <c:numRef>
              <c:f>caaUVA!$D$2:$D$30</c:f>
              <c:numCache/>
            </c:numRef>
          </c:val>
          <c:smooth val="0"/>
        </c:ser>
        <c:marker val="1"/>
        <c:axId val="15196123"/>
        <c:axId val="2547380"/>
      </c:lineChart>
      <c:dateAx>
        <c:axId val="1519612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2547380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25473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15196123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15"/>
          <c:y val="0.0565"/>
          <c:w val="0.81675"/>
          <c:h val="0.075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"/>
          <c:y val="0.18425"/>
          <c:w val="0.907"/>
          <c:h val="0.66925"/>
        </c:manualLayout>
      </c:layout>
      <c:lineChart>
        <c:grouping val="standard"/>
        <c:varyColors val="0"/>
        <c:ser>
          <c:idx val="2"/>
          <c:order val="0"/>
          <c:tx>
            <c:strRef>
              <c:f>caaTemp!$B$1</c:f>
              <c:strCache>
                <c:ptCount val="1"/>
                <c:pt idx="0">
                  <c:v>CAA at Check 13</c:v>
                </c:pt>
              </c:strCache>
            </c:strRef>
          </c:tx>
          <c:spPr>
            <a:ln w="25400">
              <a:solidFill>
                <a:schemeClr val="bg2">
                  <a:lumMod val="5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caaTemp!$A$2:$A$30</c:f>
              <c:strCache/>
            </c:strRef>
          </c:cat>
          <c:val>
            <c:numRef>
              <c:f>caaTemp!$C$2:$C$30</c:f>
              <c:numCache/>
            </c:numRef>
          </c:val>
          <c:smooth val="0"/>
        </c:ser>
        <c:marker val="1"/>
        <c:axId val="22926421"/>
        <c:axId val="5011198"/>
      </c:lineChart>
      <c:dateAx>
        <c:axId val="2292642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5011198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50111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22926421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51"/>
          <c:y val="0.064"/>
          <c:w val="0.81675"/>
          <c:h val="0.075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orientation="landscape"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"/>
          <c:y val="0.18425"/>
          <c:w val="0.907"/>
          <c:h val="0.66925"/>
        </c:manualLayout>
      </c:layout>
      <c:lineChart>
        <c:grouping val="standard"/>
        <c:varyColors val="0"/>
        <c:ser>
          <c:idx val="1"/>
          <c:order val="0"/>
          <c:tx>
            <c:strRef>
              <c:f>caaEC!$B$1</c:f>
              <c:strCache>
                <c:ptCount val="1"/>
                <c:pt idx="0">
                  <c:v>CAA at Check 13</c:v>
                </c:pt>
              </c:strCache>
            </c:strRef>
          </c:tx>
          <c:spPr>
            <a:ln w="25400">
              <a:solidFill>
                <a:schemeClr val="bg2">
                  <a:lumMod val="5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caaEC!$A$2:$A$30</c:f>
              <c:strCache/>
            </c:strRef>
          </c:cat>
          <c:val>
            <c:numRef>
              <c:f>caaEC!$B$2:$B$30</c:f>
              <c:numCache/>
            </c:numRef>
          </c:val>
          <c:smooth val="0"/>
        </c:ser>
        <c:ser>
          <c:idx val="0"/>
          <c:order val="1"/>
          <c:tx>
            <c:v>O'Neill Forebay at Gianelli P.P.</c:v>
          </c:tx>
          <c:spPr>
            <a:ln w="25400">
              <a:solidFill>
                <a:srgbClr val="00B0F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B0F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caaEC!$C$2:$C$30</c:f>
              <c:numCache/>
            </c:numRef>
          </c:val>
          <c:smooth val="0"/>
        </c:ser>
        <c:marker val="1"/>
        <c:axId val="45100783"/>
        <c:axId val="3253864"/>
      </c:lineChart>
      <c:dateAx>
        <c:axId val="4510078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3253864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3253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45100783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135"/>
          <c:y val="0.064"/>
          <c:w val="0.81675"/>
          <c:h val="0.075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orientation="landscape"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25"/>
          <c:y val="0.125"/>
          <c:w val="0.91275"/>
          <c:h val="0.72975"/>
        </c:manualLayout>
      </c:layout>
      <c:lineChart>
        <c:grouping val="standard"/>
        <c:varyColors val="0"/>
        <c:ser>
          <c:idx val="0"/>
          <c:order val="0"/>
          <c:tx>
            <c:v>Gianelli PP Pumping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Gianelli_PP!$A$2:$A$30</c:f>
              <c:strCache/>
            </c:strRef>
          </c:cat>
          <c:val>
            <c:numRef>
              <c:f>Gianelli_PP!$B$2:$B$30</c:f>
              <c:numCache/>
            </c:numRef>
          </c:val>
          <c:smooth val="0"/>
        </c:ser>
        <c:ser>
          <c:idx val="1"/>
          <c:order val="1"/>
          <c:tx>
            <c:v>Gianelli PP Generation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Gianelli_PP!$C$2:$C$30</c:f>
              <c:numCache/>
            </c:numRef>
          </c:val>
          <c:smooth val="0"/>
        </c:ser>
        <c:marker val="1"/>
        <c:axId val="29284777"/>
        <c:axId val="62236402"/>
      </c:lineChart>
      <c:dateAx>
        <c:axId val="2928477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62236402"/>
        <c:crosses val="autoZero"/>
        <c:auto val="1"/>
        <c:baseTimeUnit val="days"/>
        <c:majorUnit val="3"/>
        <c:majorTimeUnit val="days"/>
        <c:minorUnit val="3"/>
        <c:minorTimeUnit val="days"/>
        <c:noMultiLvlLbl val="0"/>
      </c:dateAx>
      <c:valAx>
        <c:axId val="622364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29284777"/>
        <c:crosses val="autoZero"/>
        <c:crossBetween val="midCat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475"/>
          <c:y val="0.024"/>
          <c:w val="0.34175"/>
          <c:h val="0.081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25"/>
          <c:y val="0.125"/>
          <c:w val="0.91275"/>
          <c:h val="0.72975"/>
        </c:manualLayout>
      </c:layout>
      <c:lineChart>
        <c:grouping val="standard"/>
        <c:varyColors val="0"/>
        <c:ser>
          <c:idx val="0"/>
          <c:order val="0"/>
          <c:tx>
            <c:v>Dos Amigos P. P.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DosAmigos_PP!$A$2:$A$30</c:f>
              <c:strCache/>
            </c:strRef>
          </c:cat>
          <c:val>
            <c:numRef>
              <c:f>DosAmigos_PP!$B$2:$B$30</c:f>
              <c:numCache/>
            </c:numRef>
          </c:val>
          <c:smooth val="0"/>
        </c:ser>
        <c:marker val="1"/>
        <c:axId val="23256707"/>
        <c:axId val="7983772"/>
      </c:lineChart>
      <c:dateAx>
        <c:axId val="2325670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7983772"/>
        <c:crosses val="autoZero"/>
        <c:auto val="1"/>
        <c:baseTimeUnit val="days"/>
        <c:majorUnit val="3"/>
        <c:majorTimeUnit val="days"/>
        <c:minorUnit val="3"/>
        <c:minorTimeUnit val="days"/>
        <c:noMultiLvlLbl val="0"/>
      </c:dateAx>
      <c:valAx>
        <c:axId val="79837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23256707"/>
        <c:crosses val="autoZero"/>
        <c:crossBetween val="midCat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575"/>
          <c:y val="0.024"/>
          <c:w val="0.34225"/>
          <c:h val="0.081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000000000000022" r="0.75000000000000022" t="1" header="0.5" footer="0.5"/>
    <c:pageSetup orientation="landscape"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75"/>
          <c:y val="0.186"/>
          <c:w val="0.90625"/>
          <c:h val="0.65425"/>
        </c:manualLayout>
      </c:layout>
      <c:lineChart>
        <c:grouping val="standard"/>
        <c:varyColors val="0"/>
        <c:ser>
          <c:idx val="0"/>
          <c:order val="0"/>
          <c:tx>
            <c:v>Barker Slough P.P.</c:v>
          </c:tx>
          <c:spPr>
            <a:ln w="254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nbaEC!$A$2:$A$30</c:f>
              <c:strCache/>
            </c:strRef>
          </c:cat>
          <c:val>
            <c:numRef>
              <c:f>nbaEC!$B$2:$B$30</c:f>
              <c:numCache/>
            </c:numRef>
          </c:val>
          <c:smooth val="0"/>
        </c:ser>
        <c:ser>
          <c:idx val="1"/>
          <c:order val="1"/>
          <c:tx>
            <c:v>Cordelia P.P.</c:v>
          </c:tx>
          <c:spPr>
            <a:ln w="25400">
              <a:solidFill>
                <a:srgbClr val="8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nbaEC!$A$2:$A$30</c:f>
              <c:strCache/>
            </c:strRef>
          </c:cat>
          <c:val>
            <c:numRef>
              <c:f>nbaEC!$C$2:$C$30</c:f>
              <c:numCache/>
            </c:numRef>
          </c:val>
          <c:smooth val="0"/>
        </c:ser>
        <c:marker val="1"/>
        <c:axId val="4745085"/>
        <c:axId val="42705766"/>
      </c:lineChart>
      <c:dateAx>
        <c:axId val="474508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42705766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4270576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4745085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375"/>
          <c:y val="0.05075"/>
          <c:w val="0.70125"/>
          <c:h val="0.10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25"/>
          <c:y val="0.125"/>
          <c:w val="0.911"/>
          <c:h val="0.72975"/>
        </c:manualLayout>
      </c:layout>
      <c:lineChart>
        <c:grouping val="standard"/>
        <c:varyColors val="0"/>
        <c:ser>
          <c:idx val="0"/>
          <c:order val="0"/>
          <c:tx>
            <c:v>Barker Slough P.P.</c:v>
          </c:tx>
          <c:spPr>
            <a:ln w="254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nbaTemp!$A$2:$A$30</c:f>
              <c:strCache/>
            </c:strRef>
          </c:cat>
          <c:val>
            <c:numRef>
              <c:f>nbaTemp!$D$2:$D$30</c:f>
              <c:numCache/>
            </c:numRef>
          </c:val>
          <c:smooth val="0"/>
        </c:ser>
        <c:ser>
          <c:idx val="1"/>
          <c:order val="1"/>
          <c:tx>
            <c:v>Cordelia P.P.</c:v>
          </c:tx>
          <c:spPr>
            <a:ln w="25400">
              <a:solidFill>
                <a:srgbClr val="8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nbaTemp!$A$2:$A$30</c:f>
              <c:strCache/>
            </c:strRef>
          </c:cat>
          <c:val>
            <c:numRef>
              <c:f>nbaTemp!$E$2:$E$30</c:f>
              <c:numCache/>
            </c:numRef>
          </c:val>
          <c:smooth val="0"/>
        </c:ser>
        <c:marker val="1"/>
        <c:axId val="48807575"/>
        <c:axId val="36614992"/>
      </c:lineChart>
      <c:dateAx>
        <c:axId val="4880757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36614992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3661499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48807575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725"/>
          <c:y val="0.04"/>
          <c:w val="0.72675"/>
          <c:h val="0.0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32"/>
          <c:y val="0.095"/>
          <c:w val="0.968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SjrPrecip!$B$1</c:f>
              <c:strCache>
                <c:ptCount val="1"/>
                <c:pt idx="0">
                  <c:v>Exchequer Dam, Merced R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70C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SjrPrecip!$A$2:$A$30</c:f>
              <c:strCache/>
            </c:strRef>
          </c:cat>
          <c:val>
            <c:numRef>
              <c:f>SjrPrecip!$B$2:$B$30</c:f>
              <c:numCache/>
            </c:numRef>
          </c:val>
        </c:ser>
        <c:ser>
          <c:idx val="1"/>
          <c:order val="1"/>
          <c:tx>
            <c:strRef>
              <c:f>SjrPrecip!$D$1</c:f>
              <c:strCache>
                <c:ptCount val="1"/>
                <c:pt idx="0">
                  <c:v>Friant Dam, San Joaquin 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chemeClr val="accent2">
                  <a:lumMod val="75000"/>
                </a:schemeClr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SjrPrecip!$A$2:$A$30</c:f>
              <c:strCache/>
            </c:strRef>
          </c:cat>
          <c:val>
            <c:numRef>
              <c:f>SjrPrecip!$D$2:$D$30</c:f>
              <c:numCache/>
            </c:numRef>
          </c:val>
        </c:ser>
        <c:ser>
          <c:idx val="2"/>
          <c:order val="2"/>
          <c:tx>
            <c:strRef>
              <c:f>SjrPrecip!$C$1</c:f>
              <c:strCache>
                <c:ptCount val="1"/>
                <c:pt idx="0">
                  <c:v>Stockton Fire Station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SjrPrecip!$A$2:$A$30</c:f>
              <c:strCache/>
            </c:strRef>
          </c:cat>
          <c:val>
            <c:numRef>
              <c:f>SjrPrecip!$C$2:$C$30</c:f>
              <c:numCache/>
            </c:numRef>
          </c:val>
        </c:ser>
        <c:axId val="54919273"/>
        <c:axId val="24511410"/>
      </c:barChart>
      <c:dateAx>
        <c:axId val="5491927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24511410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24511410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.00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54919273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3"/>
          <c:y val="0.05325"/>
          <c:w val="0.8155"/>
          <c:h val="0.0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5"/>
          <c:y val="0.15375"/>
          <c:w val="0.9055"/>
          <c:h val="0.682"/>
        </c:manualLayout>
      </c:layout>
      <c:lineChart>
        <c:grouping val="standard"/>
        <c:varyColors val="0"/>
        <c:ser>
          <c:idx val="0"/>
          <c:order val="0"/>
          <c:tx>
            <c:v>Barker Slough P.P.</c:v>
          </c:tx>
          <c:spPr>
            <a:ln w="25400">
              <a:solidFill>
                <a:srgbClr val="00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nbaTurb!$A$2:$A$30</c:f>
              <c:strCache/>
            </c:strRef>
          </c:cat>
          <c:val>
            <c:numRef>
              <c:f>nbaTurb!$B$2:$B$30</c:f>
              <c:numCache/>
            </c:numRef>
          </c:val>
          <c:smooth val="0"/>
        </c:ser>
        <c:ser>
          <c:idx val="1"/>
          <c:order val="1"/>
          <c:tx>
            <c:v>Cordelia P.P.</c:v>
          </c:tx>
          <c:spPr>
            <a:ln w="25400">
              <a:solidFill>
                <a:srgbClr val="8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nbaTurb!$A$2:$A$30</c:f>
              <c:strCache/>
            </c:strRef>
          </c:cat>
          <c:val>
            <c:numRef>
              <c:f>nbaTurb!$C$2:$C$30</c:f>
              <c:numCache/>
            </c:numRef>
          </c:val>
          <c:smooth val="0"/>
        </c:ser>
        <c:marker val="1"/>
        <c:axId val="61099473"/>
        <c:axId val="13024346"/>
      </c:lineChart>
      <c:dateAx>
        <c:axId val="6109947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13024346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130243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61099473"/>
        <c:crosses val="autoZero"/>
        <c:crossBetween val="midCat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525"/>
          <c:y val="0.03075"/>
          <c:w val="0.74325"/>
          <c:h val="0.092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25"/>
          <c:y val="0.125"/>
          <c:w val="0.91275"/>
          <c:h val="0.72975"/>
        </c:manualLayout>
      </c:layout>
      <c:lineChart>
        <c:grouping val="standard"/>
        <c:varyColors val="0"/>
        <c:ser>
          <c:idx val="0"/>
          <c:order val="0"/>
          <c:tx>
            <c:v>Barker Slough P.P.</c:v>
          </c:tx>
          <c:spPr>
            <a:ln w="25400">
              <a:solidFill>
                <a:srgbClr val="0843B8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F41B1"/>
              </a:solidFill>
              <a:ln>
                <a:solidFill>
                  <a:srgbClr val="0843B8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BarkerSl_PP!$A$2:$A$30</c:f>
              <c:strCache/>
            </c:strRef>
          </c:cat>
          <c:val>
            <c:numRef>
              <c:f>BarkerSl_PP!$B$2:$B$30</c:f>
              <c:numCache/>
            </c:numRef>
          </c:val>
          <c:smooth val="0"/>
        </c:ser>
        <c:marker val="1"/>
        <c:axId val="50110251"/>
        <c:axId val="48339076"/>
      </c:lineChart>
      <c:dateAx>
        <c:axId val="5011025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48339076"/>
        <c:crosses val="autoZero"/>
        <c:auto val="1"/>
        <c:baseTimeUnit val="days"/>
        <c:majorUnit val="3"/>
        <c:majorTimeUnit val="days"/>
        <c:minorUnit val="3"/>
        <c:minorTimeUnit val="days"/>
        <c:noMultiLvlLbl val="0"/>
      </c:dateAx>
      <c:valAx>
        <c:axId val="483390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50110251"/>
        <c:crosses val="autoZero"/>
        <c:crossBetween val="midCat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525"/>
          <c:y val="0.024"/>
          <c:w val="0.34225"/>
          <c:h val="0.081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075"/>
          <c:y val="0.125"/>
          <c:w val="0.8892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'tpp+hroANDdto'!$N$1:$AP$1</c:f>
              <c:strCache/>
            </c:strRef>
          </c:cat>
          <c:val>
            <c:numRef>
              <c:f>'tpp+hroANDdto'!$N$2:$AP$2</c:f>
              <c:numCache/>
            </c:numRef>
          </c:val>
        </c:ser>
        <c:axId val="32398501"/>
        <c:axId val="23151054"/>
      </c:barChart>
      <c:barChart>
        <c:barDir val="col"/>
        <c:grouping val="stacked"/>
        <c:varyColors val="0"/>
        <c:ser>
          <c:idx val="1"/>
          <c:order val="1"/>
          <c:tx>
            <c:v>Delta Total Outflow (net Delta outflow)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'tpp+hroANDdto'!$N$6:$N$91</c:f>
              <c:numCache/>
            </c:numRef>
          </c:cat>
          <c:val>
            <c:numRef>
              <c:f>'tpp+hroANDdto'!$O$6:$O$91</c:f>
              <c:numCache/>
            </c:numRef>
          </c:val>
        </c:ser>
        <c:ser>
          <c:idx val="2"/>
          <c:order val="2"/>
          <c:tx>
            <c:v>H.O. Banks P.P.</c:v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'tpp+hroANDdto'!$N$6:$N$91</c:f>
              <c:numCache/>
            </c:numRef>
          </c:cat>
          <c:val>
            <c:numRef>
              <c:f>'tpp+hroANDdto'!$P$6:$P$91</c:f>
              <c:numCache/>
            </c:numRef>
          </c:val>
        </c:ser>
        <c:ser>
          <c:idx val="3"/>
          <c:order val="3"/>
          <c:tx>
            <c:v>Tracy P.P.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'tpp+hroANDdto'!$N$6:$N$91</c:f>
              <c:numCache/>
            </c:numRef>
          </c:cat>
          <c:val>
            <c:numRef>
              <c:f>'tpp+hroANDdto'!$Q$6:$Q$91</c:f>
              <c:numCache/>
            </c:numRef>
          </c:val>
        </c:ser>
        <c:overlap val="100"/>
        <c:gapWidth val="0"/>
        <c:axId val="7032895"/>
        <c:axId val="63296056"/>
      </c:barChart>
      <c:dateAx>
        <c:axId val="3239850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23151054"/>
        <c:crosses val="autoZero"/>
        <c:auto val="1"/>
        <c:baseTimeUnit val="days"/>
        <c:majorUnit val="3"/>
        <c:majorTimeUnit val="days"/>
        <c:minorUnit val="3"/>
        <c:minorTimeUnit val="days"/>
        <c:noMultiLvlLbl val="0"/>
      </c:dateAx>
      <c:valAx>
        <c:axId val="2315105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32398501"/>
        <c:crosses val="autoZero"/>
        <c:crossBetween val="between"/>
        <c:dispUnits/>
      </c:valAx>
      <c:catAx>
        <c:axId val="7032895"/>
        <c:scaling>
          <c:orientation val="minMax"/>
        </c:scaling>
        <c:axPos val="b"/>
        <c:delete val="0"/>
        <c:numFmt formatCode="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63296056"/>
        <c:crosses val="max"/>
        <c:auto val="1"/>
        <c:lblOffset val="100"/>
        <c:noMultiLvlLbl val="0"/>
      </c:catAx>
      <c:valAx>
        <c:axId val="63296056"/>
        <c:scaling>
          <c:orientation val="minMax"/>
        </c:scaling>
        <c:axPos val="l"/>
        <c:delete val="1"/>
        <c:majorTickMark val="out"/>
        <c:minorTickMark val="none"/>
        <c:tickLblPos val="nextTo"/>
        <c:crossAx val="7032895"/>
        <c:crosses val="max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51"/>
          <c:y val="0.0375"/>
          <c:w val="0.78075"/>
          <c:h val="0.075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"/>
          <c:y val="0.12475"/>
          <c:w val="0.89025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tx>
            <c:v>Delta Total Outflow (net Delta outflow)</c:v>
          </c:tx>
          <c:spPr>
            <a:solidFill>
              <a:srgbClr val="993366"/>
            </a:solidFill>
            <a:ln w="12700">
              <a:solidFill>
                <a:schemeClr val="accent2">
                  <a:lumMod val="75000"/>
                </a:schemeClr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DeltaOutflowVsInflow!$A$2:$A$30</c:f>
              <c:strCache/>
            </c:strRef>
          </c:cat>
          <c:val>
            <c:numRef>
              <c:f>DeltaOutflowVsInflow!$I$2:$I$30</c:f>
              <c:numCache/>
            </c:numRef>
          </c:val>
        </c:ser>
        <c:ser>
          <c:idx val="1"/>
          <c:order val="1"/>
          <c:tx>
            <c:v>Calculated Delta Inflow</c:v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DeltaOutflowVsInflow!$A$2:$A$30</c:f>
              <c:strCache/>
            </c:strRef>
          </c:cat>
          <c:val>
            <c:numRef>
              <c:f>DeltaOutflowVsInflow!$J$2:$J$30</c:f>
              <c:numCache/>
            </c:numRef>
          </c:val>
        </c:ser>
        <c:axId val="32793593"/>
        <c:axId val="26706882"/>
      </c:barChart>
      <c:dateAx>
        <c:axId val="3279359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26706882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26706882"/>
        <c:scaling>
          <c:orientation val="minMax"/>
          <c:max val="18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32793593"/>
        <c:crosses val="autoZero"/>
        <c:crossBetween val="between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975"/>
          <c:y val="0.01875"/>
          <c:w val="0.67125"/>
          <c:h val="0.0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 horizontalDpi="1200" verticalDpi="1200"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"/>
          <c:y val="0.1895"/>
          <c:w val="0.898"/>
          <c:h val="0.65925"/>
        </c:manualLayout>
      </c:layout>
      <c:lineChart>
        <c:grouping val="standard"/>
        <c:varyColors val="0"/>
        <c:ser>
          <c:idx val="0"/>
          <c:order val="0"/>
          <c:tx>
            <c:v>South Bay Pumping Plant Rate</c:v>
          </c:tx>
          <c:spPr>
            <a:ln w="25400">
              <a:solidFill>
                <a:srgbClr val="6666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SBPP!$A$2:$A$30</c:f>
              <c:strCache/>
            </c:strRef>
          </c:cat>
          <c:val>
            <c:numRef>
              <c:f>SBPP!$B$2:$B$30</c:f>
              <c:numCache/>
            </c:numRef>
          </c:val>
          <c:smooth val="0"/>
        </c:ser>
        <c:marker val="1"/>
        <c:axId val="39035347"/>
        <c:axId val="15773804"/>
      </c:lineChart>
      <c:dateAx>
        <c:axId val="3903534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yy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73804"/>
        <c:crosses val="autoZero"/>
        <c:auto val="1"/>
        <c:baseTimeUnit val="days"/>
        <c:majorUnit val="3"/>
        <c:majorTimeUnit val="days"/>
        <c:minorUnit val="3"/>
        <c:minorTimeUnit val="days"/>
        <c:noMultiLvlLbl val="0"/>
      </c:dateAx>
      <c:valAx>
        <c:axId val="15773804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5347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.02875"/>
          <c:w val="0.27475"/>
          <c:h val="0.1155"/>
        </c:manualLayout>
      </c:layout>
      <c:overlay val="0"/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"/>
          <c:y val="0.12475"/>
          <c:w val="0.894"/>
          <c:h val="0.7305"/>
        </c:manualLayout>
      </c:layout>
      <c:lineChart>
        <c:grouping val="standard"/>
        <c:varyColors val="0"/>
        <c:ser>
          <c:idx val="0"/>
          <c:order val="0"/>
          <c:tx>
            <c:v>SJR at Crow's Landing</c:v>
          </c:tx>
          <c:spPr>
            <a:ln w="25400">
              <a:solidFill>
                <a:srgbClr val="99CC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SjrFlow!$A$2:$A$30</c:f>
              <c:strCache/>
            </c:strRef>
          </c:cat>
          <c:val>
            <c:numRef>
              <c:f>SjrFlow!$E$2:$E$30</c:f>
              <c:numCache/>
            </c:numRef>
          </c:val>
          <c:smooth val="0"/>
        </c:ser>
        <c:ser>
          <c:idx val="1"/>
          <c:order val="1"/>
          <c:tx>
            <c:v>SJR near Vernalis</c:v>
          </c:tx>
          <c:spPr>
            <a:ln w="254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SjrFlow!$A$2:$A$30</c:f>
              <c:strCache/>
            </c:strRef>
          </c:cat>
          <c:val>
            <c:numRef>
              <c:f>SjrFlow!$B$2:$B$30</c:f>
              <c:numCache/>
            </c:numRef>
          </c:val>
          <c:smooth val="0"/>
        </c:ser>
        <c:ser>
          <c:idx val="2"/>
          <c:order val="2"/>
          <c:tx>
            <c:v>Stanislaus R. at Ripon</c:v>
          </c:tx>
          <c:spPr>
            <a:ln w="12700">
              <a:solidFill>
                <a:srgbClr val="6666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SjrFlow!$A$2:$A$30</c:f>
              <c:strCache/>
            </c:strRef>
          </c:cat>
          <c:val>
            <c:numRef>
              <c:f>SjrFlow!$C$2:$C$30</c:f>
              <c:numCache/>
            </c:numRef>
          </c:val>
          <c:smooth val="0"/>
        </c:ser>
        <c:ser>
          <c:idx val="3"/>
          <c:order val="3"/>
          <c:tx>
            <c:v>Tuolumne R. at Modesto</c:v>
          </c:tx>
          <c:spPr>
            <a:ln w="25400">
              <a:solidFill>
                <a:srgbClr val="00CC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SjrFlow!$A$2:$A$30</c:f>
              <c:strCache/>
            </c:strRef>
          </c:cat>
          <c:val>
            <c:numRef>
              <c:f>SjrFlow!$D$2:$D$30</c:f>
              <c:numCache/>
            </c:numRef>
          </c:val>
          <c:smooth val="0"/>
        </c:ser>
        <c:marker val="1"/>
        <c:axId val="19276099"/>
        <c:axId val="39267164"/>
      </c:lineChart>
      <c:dateAx>
        <c:axId val="1927609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39267164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392671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19276099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21"/>
          <c:y val="0.01875"/>
          <c:w val="0.925"/>
          <c:h val="0.078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75"/>
          <c:y val="0.12475"/>
          <c:w val="0.8935"/>
          <c:h val="0.7305"/>
        </c:manualLayout>
      </c:layout>
      <c:lineChart>
        <c:grouping val="standard"/>
        <c:varyColors val="0"/>
        <c:ser>
          <c:idx val="3"/>
          <c:order val="0"/>
          <c:tx>
            <c:v>SJR at Crow's Landing</c:v>
          </c:tx>
          <c:spPr>
            <a:ln w="25400">
              <a:solidFill>
                <a:srgbClr val="0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SjrEC!$A$2:$A$30</c:f>
              <c:strCache/>
            </c:strRef>
          </c:cat>
          <c:val>
            <c:numRef>
              <c:f>SjrEC!$B$2:$B$30</c:f>
              <c:numCache/>
            </c:numRef>
          </c:val>
          <c:smooth val="0"/>
        </c:ser>
        <c:ser>
          <c:idx val="1"/>
          <c:order val="1"/>
          <c:tx>
            <c:v>SJR near Vernalis</c:v>
          </c:tx>
          <c:spPr>
            <a:ln w="254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SjrEC!$A$2:$A$30</c:f>
              <c:strCache/>
            </c:strRef>
          </c:cat>
          <c:val>
            <c:numRef>
              <c:f>SjrEC!$D$2:$D$30</c:f>
              <c:numCache/>
            </c:numRef>
          </c:val>
          <c:smooth val="0"/>
        </c:ser>
        <c:ser>
          <c:idx val="2"/>
          <c:order val="2"/>
          <c:tx>
            <c:v>Stanislaus R. at Ripon</c:v>
          </c:tx>
          <c:spPr>
            <a:ln w="25400">
              <a:solidFill>
                <a:srgbClr val="6666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SjrEC!$A$2:$A$30</c:f>
              <c:strCache/>
            </c:strRef>
          </c:cat>
          <c:val>
            <c:numRef>
              <c:f>SjrEC!$E$2:$E$30</c:f>
              <c:numCache/>
            </c:numRef>
          </c:val>
          <c:smooth val="0"/>
        </c:ser>
        <c:ser>
          <c:idx val="0"/>
          <c:order val="3"/>
          <c:tx>
            <c:v>Tuolumne R. at Modesto</c:v>
          </c:tx>
          <c:spPr>
            <a:ln w="12700">
              <a:solidFill>
                <a:srgbClr val="00FF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SjrEC!$A$2:$A$30</c:f>
              <c:strCache/>
            </c:strRef>
          </c:cat>
          <c:val>
            <c:numRef>
              <c:f>SjrEC!$C$2:$C$30</c:f>
              <c:numCache/>
            </c:numRef>
          </c:val>
          <c:smooth val="0"/>
        </c:ser>
        <c:marker val="1"/>
        <c:axId val="17860157"/>
        <c:axId val="26523686"/>
      </c:lineChart>
      <c:dateAx>
        <c:axId val="1786015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26523686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265236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17860157"/>
        <c:crosses val="autoZero"/>
        <c:crossBetween val="midCat"/>
        <c:dispUnits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45"/>
          <c:y val="0.05625"/>
          <c:w val="0.8875"/>
          <c:h val="0.0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2575"/>
          <c:y val="0.095"/>
          <c:w val="0.974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SjRivAnions!$C$1</c:f>
              <c:strCache>
                <c:ptCount val="1"/>
                <c:pt idx="0">
                  <c:v>Chloride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SjRivAnions!$A$2:$A$30</c:f>
              <c:strCache/>
            </c:strRef>
          </c:cat>
          <c:val>
            <c:numRef>
              <c:f>SjRivAnions!$C$2:$C$30</c:f>
              <c:numCache/>
            </c:numRef>
          </c:val>
          <c:smooth val="0"/>
        </c:ser>
        <c:ser>
          <c:idx val="1"/>
          <c:order val="1"/>
          <c:tx>
            <c:strRef>
              <c:f>SjRivAnions!$D$1</c:f>
              <c:strCache>
                <c:ptCount val="1"/>
                <c:pt idx="0">
                  <c:v>Sulfate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SjRivAnions!$A$2:$A$30</c:f>
              <c:strCache/>
            </c:strRef>
          </c:cat>
          <c:val>
            <c:numRef>
              <c:f>SjRivAnions!$D$2:$D$30</c:f>
              <c:numCache/>
            </c:numRef>
          </c:val>
          <c:smooth val="0"/>
        </c:ser>
        <c:marker val="1"/>
        <c:axId val="37386583"/>
        <c:axId val="934928"/>
      </c:lineChart>
      <c:dateAx>
        <c:axId val="3738658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934928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9349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37386583"/>
        <c:crosses val="autoZero"/>
        <c:crossBetween val="midCat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975"/>
          <c:y val="0.0225"/>
          <c:w val="0.45575"/>
          <c:h val="0.0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3"/>
          <c:y val="0.095"/>
          <c:w val="0.97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SjRivAnions!$B$1</c:f>
              <c:strCache>
                <c:ptCount val="1"/>
                <c:pt idx="0">
                  <c:v>Nitrate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SjRivAnions!$A$2:$A$30</c:f>
              <c:strCache/>
            </c:strRef>
          </c:cat>
          <c:val>
            <c:numRef>
              <c:f>SjRivAnions!$B$2:$B$30</c:f>
              <c:numCache/>
            </c:numRef>
          </c:val>
          <c:smooth val="0"/>
        </c:ser>
        <c:marker val="1"/>
        <c:axId val="8414353"/>
        <c:axId val="8620314"/>
      </c:lineChart>
      <c:dateAx>
        <c:axId val="841435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8620314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86203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8414353"/>
        <c:crosses val="autoZero"/>
        <c:crossBetween val="midCat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75"/>
          <c:y val="0.0225"/>
          <c:w val="0.2445"/>
          <c:h val="0.078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24"/>
          <c:y val="0.095"/>
          <c:w val="0.976"/>
          <c:h val="0.85"/>
        </c:manualLayout>
      </c:layout>
      <c:lineChart>
        <c:grouping val="standard"/>
        <c:varyColors val="0"/>
        <c:ser>
          <c:idx val="1"/>
          <c:order val="0"/>
          <c:tx>
            <c:strRef>
              <c:f>SjRivAnions!$E$1</c:f>
              <c:strCache>
                <c:ptCount val="1"/>
                <c:pt idx="0">
                  <c:v>Bromide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SjRivAnions!$A$2:$A$30</c:f>
              <c:strCache/>
            </c:strRef>
          </c:cat>
          <c:val>
            <c:numRef>
              <c:f>SjRivAnions!$E$2:$E$30</c:f>
              <c:numCache/>
            </c:numRef>
          </c:val>
          <c:smooth val="0"/>
        </c:ser>
        <c:marker val="1"/>
        <c:axId val="10473963"/>
        <c:axId val="27156804"/>
      </c:lineChart>
      <c:dateAx>
        <c:axId val="10473963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27156804"/>
        <c:crosses val="autoZero"/>
        <c:auto val="1"/>
        <c:baseTimeUnit val="days"/>
        <c:majorUnit val="3"/>
        <c:majorTimeUnit val="days"/>
        <c:minorUnit val="1"/>
        <c:minorTimeUnit val="days"/>
        <c:noMultiLvlLbl val="0"/>
      </c:dateAx>
      <c:valAx>
        <c:axId val="271568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crossAx val="10473963"/>
        <c:crosses val="autoZero"/>
        <c:crossBetween val="midCat"/>
        <c:dispUnits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625"/>
          <c:y val="0.01875"/>
          <c:w val="0.47375"/>
          <c:h val="0.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400050</xdr:colOff>
      <xdr:row>2</xdr:row>
      <xdr:rowOff>66675</xdr:rowOff>
    </xdr:from>
    <xdr:ext cx="6353175" cy="2552700"/>
    <xdr:graphicFrame macro="">
      <xdr:nvGraphicFramePr>
        <xdr:cNvPr id="2" name="Chart 2"/>
        <xdr:cNvGraphicFramePr/>
      </xdr:nvGraphicFramePr>
      <xdr:xfrm>
        <a:off x="4324350" y="600075"/>
        <a:ext cx="6353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495300</xdr:colOff>
      <xdr:row>1</xdr:row>
      <xdr:rowOff>19050</xdr:rowOff>
    </xdr:from>
    <xdr:ext cx="6343650" cy="2514600"/>
    <xdr:graphicFrame macro="">
      <xdr:nvGraphicFramePr>
        <xdr:cNvPr id="2" name="Chart 4"/>
        <xdr:cNvGraphicFramePr/>
      </xdr:nvGraphicFramePr>
      <xdr:xfrm>
        <a:off x="4400550" y="209550"/>
        <a:ext cx="63436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495300</xdr:colOff>
      <xdr:row>1</xdr:row>
      <xdr:rowOff>19050</xdr:rowOff>
    </xdr:from>
    <xdr:ext cx="6343650" cy="2514600"/>
    <xdr:graphicFrame macro="">
      <xdr:nvGraphicFramePr>
        <xdr:cNvPr id="2" name="Chart 4"/>
        <xdr:cNvGraphicFramePr/>
      </xdr:nvGraphicFramePr>
      <xdr:xfrm>
        <a:off x="4400550" y="209550"/>
        <a:ext cx="63436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495300</xdr:colOff>
      <xdr:row>1</xdr:row>
      <xdr:rowOff>19050</xdr:rowOff>
    </xdr:from>
    <xdr:ext cx="6343650" cy="2514600"/>
    <xdr:graphicFrame macro="">
      <xdr:nvGraphicFramePr>
        <xdr:cNvPr id="2" name="Chart 4"/>
        <xdr:cNvGraphicFramePr/>
      </xdr:nvGraphicFramePr>
      <xdr:xfrm>
        <a:off x="4400550" y="209550"/>
        <a:ext cx="63436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495300</xdr:colOff>
      <xdr:row>1</xdr:row>
      <xdr:rowOff>19050</xdr:rowOff>
    </xdr:from>
    <xdr:ext cx="6343650" cy="2514600"/>
    <xdr:graphicFrame macro="">
      <xdr:nvGraphicFramePr>
        <xdr:cNvPr id="2" name="Chart 4"/>
        <xdr:cNvGraphicFramePr/>
      </xdr:nvGraphicFramePr>
      <xdr:xfrm>
        <a:off x="4400550" y="209550"/>
        <a:ext cx="63436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1</xdr:row>
      <xdr:rowOff>47625</xdr:rowOff>
    </xdr:from>
    <xdr:ext cx="6343650" cy="2543175"/>
    <xdr:graphicFrame macro="">
      <xdr:nvGraphicFramePr>
        <xdr:cNvPr id="2" name="Chart 2"/>
        <xdr:cNvGraphicFramePr/>
      </xdr:nvGraphicFramePr>
      <xdr:xfrm>
        <a:off x="4448175" y="533400"/>
        <a:ext cx="63436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19050</xdr:colOff>
      <xdr:row>1</xdr:row>
      <xdr:rowOff>114300</xdr:rowOff>
    </xdr:from>
    <xdr:ext cx="6343650" cy="2543175"/>
    <xdr:graphicFrame macro="">
      <xdr:nvGraphicFramePr>
        <xdr:cNvPr id="2" name="Chart 2"/>
        <xdr:cNvGraphicFramePr/>
      </xdr:nvGraphicFramePr>
      <xdr:xfrm>
        <a:off x="6305550" y="600075"/>
        <a:ext cx="63436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571500</xdr:colOff>
      <xdr:row>5</xdr:row>
      <xdr:rowOff>28575</xdr:rowOff>
    </xdr:from>
    <xdr:ext cx="6343650" cy="2933700"/>
    <xdr:graphicFrame macro="">
      <xdr:nvGraphicFramePr>
        <xdr:cNvPr id="2" name="Chart 1"/>
        <xdr:cNvGraphicFramePr/>
      </xdr:nvGraphicFramePr>
      <xdr:xfrm>
        <a:off x="4895850" y="981075"/>
        <a:ext cx="63436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266700</xdr:colOff>
      <xdr:row>2</xdr:row>
      <xdr:rowOff>114300</xdr:rowOff>
    </xdr:from>
    <xdr:ext cx="6343650" cy="1790700"/>
    <xdr:graphicFrame macro="">
      <xdr:nvGraphicFramePr>
        <xdr:cNvPr id="2" name="Chart 1"/>
        <xdr:cNvGraphicFramePr/>
      </xdr:nvGraphicFramePr>
      <xdr:xfrm>
        <a:off x="2771775" y="495300"/>
        <a:ext cx="634365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16</xdr:col>
      <xdr:colOff>247650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3905250" y="381000"/>
        <a:ext cx="63436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3</xdr:row>
      <xdr:rowOff>76200</xdr:rowOff>
    </xdr:from>
    <xdr:ext cx="6343650" cy="1866900"/>
    <xdr:graphicFrame macro="">
      <xdr:nvGraphicFramePr>
        <xdr:cNvPr id="2" name="Chart 1"/>
        <xdr:cNvGraphicFramePr/>
      </xdr:nvGraphicFramePr>
      <xdr:xfrm>
        <a:off x="3248025" y="647700"/>
        <a:ext cx="63436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542925</xdr:colOff>
      <xdr:row>4</xdr:row>
      <xdr:rowOff>0</xdr:rowOff>
    </xdr:from>
    <xdr:ext cx="6353175" cy="2524125"/>
    <xdr:graphicFrame macro="">
      <xdr:nvGraphicFramePr>
        <xdr:cNvPr id="2" name="Chart 2"/>
        <xdr:cNvGraphicFramePr/>
      </xdr:nvGraphicFramePr>
      <xdr:xfrm>
        <a:off x="4333875" y="762000"/>
        <a:ext cx="63531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0.5075</cdr:x>
      <cdr:y>0.459</cdr:y>
    </cdr:from>
    <cdr:to>
      <cdr:x>0.51475</cdr:x>
      <cdr:y>0.491</cdr:y>
    </cdr:to>
    <cdr:sp macro="" textlink="">
      <cdr:nvSpPr>
        <cdr:cNvPr id="52225" name="Text Box 1"/>
        <cdr:cNvSpPr txBox="1">
          <a:spLocks noChangeArrowheads="1"/>
        </cdr:cNvSpPr>
      </cdr:nvSpPr>
      <cdr:spPr bwMode="auto">
        <a:xfrm>
          <a:off x="3209925" y="847725"/>
          <a:ext cx="47625" cy="57150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314325</xdr:colOff>
      <xdr:row>4</xdr:row>
      <xdr:rowOff>19050</xdr:rowOff>
    </xdr:from>
    <xdr:ext cx="6343650" cy="1847850"/>
    <xdr:graphicFrame macro="">
      <xdr:nvGraphicFramePr>
        <xdr:cNvPr id="2" name="Chart 1"/>
        <xdr:cNvGraphicFramePr/>
      </xdr:nvGraphicFramePr>
      <xdr:xfrm>
        <a:off x="3162300" y="781050"/>
        <a:ext cx="63436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0.56175</cdr:x>
      <cdr:y>0.33325</cdr:y>
    </cdr:from>
    <cdr:to>
      <cdr:x>0.56875</cdr:x>
      <cdr:y>0.36675</cdr:y>
    </cdr:to>
    <cdr:sp macro="" textlink="">
      <cdr:nvSpPr>
        <cdr:cNvPr id="52225" name="Text Box 1"/>
        <cdr:cNvSpPr txBox="1">
          <a:spLocks noChangeArrowheads="1"/>
        </cdr:cNvSpPr>
      </cdr:nvSpPr>
      <cdr:spPr bwMode="auto">
        <a:xfrm>
          <a:off x="3562350" y="609600"/>
          <a:ext cx="47625" cy="66675"/>
        </a:xfrm>
        <a:prstGeom prst="rect">
          <a:avLst/>
        </a:prstGeom>
        <a:noFill/>
        <a:ln w="1">
          <a:noFill/>
        </a:ln>
      </cdr:spPr>
      <c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/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314325</xdr:colOff>
      <xdr:row>4</xdr:row>
      <xdr:rowOff>19050</xdr:rowOff>
    </xdr:from>
    <xdr:ext cx="6343650" cy="1857375"/>
    <xdr:graphicFrame macro="">
      <xdr:nvGraphicFramePr>
        <xdr:cNvPr id="2" name="Chart 1"/>
        <xdr:cNvGraphicFramePr/>
      </xdr:nvGraphicFramePr>
      <xdr:xfrm>
        <a:off x="3162300" y="781050"/>
        <a:ext cx="63436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371475</xdr:colOff>
      <xdr:row>3</xdr:row>
      <xdr:rowOff>57150</xdr:rowOff>
    </xdr:from>
    <xdr:ext cx="6343650" cy="1838325"/>
    <xdr:graphicFrame macro="">
      <xdr:nvGraphicFramePr>
        <xdr:cNvPr id="2" name="Chart 2"/>
        <xdr:cNvGraphicFramePr/>
      </xdr:nvGraphicFramePr>
      <xdr:xfrm>
        <a:off x="3162300" y="923925"/>
        <a:ext cx="63436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514350</xdr:colOff>
      <xdr:row>5</xdr:row>
      <xdr:rowOff>57150</xdr:rowOff>
    </xdr:from>
    <xdr:ext cx="6343650" cy="1819275"/>
    <xdr:graphicFrame macro="">
      <xdr:nvGraphicFramePr>
        <xdr:cNvPr id="2" name="Chart 2"/>
        <xdr:cNvGraphicFramePr/>
      </xdr:nvGraphicFramePr>
      <xdr:xfrm>
        <a:off x="4124325" y="1304925"/>
        <a:ext cx="634365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266700</xdr:colOff>
      <xdr:row>2</xdr:row>
      <xdr:rowOff>76200</xdr:rowOff>
    </xdr:from>
    <xdr:ext cx="6343650" cy="1885950"/>
    <xdr:graphicFrame macro="">
      <xdr:nvGraphicFramePr>
        <xdr:cNvPr id="2" name="Chart 3"/>
        <xdr:cNvGraphicFramePr/>
      </xdr:nvGraphicFramePr>
      <xdr:xfrm>
        <a:off x="5286375" y="914400"/>
        <a:ext cx="634365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2</xdr:row>
      <xdr:rowOff>28575</xdr:rowOff>
    </xdr:from>
    <xdr:ext cx="6343650" cy="2514600"/>
    <xdr:graphicFrame macro="">
      <xdr:nvGraphicFramePr>
        <xdr:cNvPr id="2" name="Chart 2"/>
        <xdr:cNvGraphicFramePr/>
      </xdr:nvGraphicFramePr>
      <xdr:xfrm>
        <a:off x="3000375" y="542925"/>
        <a:ext cx="63436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457200</xdr:colOff>
      <xdr:row>3</xdr:row>
      <xdr:rowOff>57150</xdr:rowOff>
    </xdr:from>
    <xdr:ext cx="6343650" cy="2543175"/>
    <xdr:graphicFrame macro="">
      <xdr:nvGraphicFramePr>
        <xdr:cNvPr id="2" name="Chart 2"/>
        <xdr:cNvGraphicFramePr/>
      </xdr:nvGraphicFramePr>
      <xdr:xfrm>
        <a:off x="4057650" y="923925"/>
        <a:ext cx="63436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171450</xdr:colOff>
      <xdr:row>3</xdr:row>
      <xdr:rowOff>85725</xdr:rowOff>
    </xdr:from>
    <xdr:ext cx="6343650" cy="2543175"/>
    <xdr:graphicFrame macro="">
      <xdr:nvGraphicFramePr>
        <xdr:cNvPr id="2" name="Chart 2"/>
        <xdr:cNvGraphicFramePr/>
      </xdr:nvGraphicFramePr>
      <xdr:xfrm>
        <a:off x="3295650" y="981075"/>
        <a:ext cx="63436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361950</xdr:colOff>
      <xdr:row>1</xdr:row>
      <xdr:rowOff>114300</xdr:rowOff>
    </xdr:from>
    <xdr:ext cx="6353175" cy="2552700"/>
    <xdr:graphicFrame macro="">
      <xdr:nvGraphicFramePr>
        <xdr:cNvPr id="2" name="Chart 3"/>
        <xdr:cNvGraphicFramePr/>
      </xdr:nvGraphicFramePr>
      <xdr:xfrm>
        <a:off x="3800475" y="304800"/>
        <a:ext cx="6353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6343650" cy="2514600"/>
    <xdr:graphicFrame macro="">
      <xdr:nvGraphicFramePr>
        <xdr:cNvPr id="2" name="Chart 2"/>
        <xdr:cNvGraphicFramePr/>
      </xdr:nvGraphicFramePr>
      <xdr:xfrm>
        <a:off x="3257550" y="323850"/>
        <a:ext cx="63436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0</xdr:rowOff>
    </xdr:from>
    <xdr:ext cx="6343650" cy="2514600"/>
    <xdr:graphicFrame macro="">
      <xdr:nvGraphicFramePr>
        <xdr:cNvPr id="2" name="Chart 2"/>
        <xdr:cNvGraphicFramePr/>
      </xdr:nvGraphicFramePr>
      <xdr:xfrm>
        <a:off x="4514850" y="323850"/>
        <a:ext cx="63436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17</xdr:col>
      <xdr:colOff>257175</xdr:colOff>
      <xdr:row>14</xdr:row>
      <xdr:rowOff>47625</xdr:rowOff>
    </xdr:to>
    <xdr:graphicFrame macro="">
      <xdr:nvGraphicFramePr>
        <xdr:cNvPr id="2" name="Chart 1"/>
        <xdr:cNvGraphicFramePr/>
      </xdr:nvGraphicFramePr>
      <xdr:xfrm>
        <a:off x="4686300" y="533400"/>
        <a:ext cx="63531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6343650" cy="1971675"/>
    <xdr:graphicFrame macro="">
      <xdr:nvGraphicFramePr>
        <xdr:cNvPr id="2" name="Chart 4"/>
        <xdr:cNvGraphicFramePr/>
      </xdr:nvGraphicFramePr>
      <xdr:xfrm>
        <a:off x="3505200" y="323850"/>
        <a:ext cx="634365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2</xdr:row>
      <xdr:rowOff>76200</xdr:rowOff>
    </xdr:from>
    <xdr:ext cx="6343650" cy="1885950"/>
    <xdr:graphicFrame macro="">
      <xdr:nvGraphicFramePr>
        <xdr:cNvPr id="2" name="Chart 4"/>
        <xdr:cNvGraphicFramePr/>
      </xdr:nvGraphicFramePr>
      <xdr:xfrm>
        <a:off x="2590800" y="914400"/>
        <a:ext cx="634365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552450</xdr:colOff>
      <xdr:row>4</xdr:row>
      <xdr:rowOff>28575</xdr:rowOff>
    </xdr:from>
    <xdr:ext cx="6343650" cy="1885950"/>
    <xdr:graphicFrame macro="">
      <xdr:nvGraphicFramePr>
        <xdr:cNvPr id="2" name="Chart 1026"/>
        <xdr:cNvGraphicFramePr/>
      </xdr:nvGraphicFramePr>
      <xdr:xfrm>
        <a:off x="4343400" y="1409700"/>
        <a:ext cx="634365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276225</xdr:colOff>
      <xdr:row>5</xdr:row>
      <xdr:rowOff>28575</xdr:rowOff>
    </xdr:from>
    <xdr:ext cx="6343650" cy="1838325"/>
    <xdr:graphicFrame macro="">
      <xdr:nvGraphicFramePr>
        <xdr:cNvPr id="2" name="Chart 3"/>
        <xdr:cNvGraphicFramePr/>
      </xdr:nvGraphicFramePr>
      <xdr:xfrm>
        <a:off x="2943225" y="1323975"/>
        <a:ext cx="63436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647700</xdr:colOff>
      <xdr:row>2</xdr:row>
      <xdr:rowOff>76200</xdr:rowOff>
    </xdr:from>
    <xdr:ext cx="6343650" cy="1971675"/>
    <xdr:graphicFrame macro="">
      <xdr:nvGraphicFramePr>
        <xdr:cNvPr id="2" name="Chart 4"/>
        <xdr:cNvGraphicFramePr/>
      </xdr:nvGraphicFramePr>
      <xdr:xfrm>
        <a:off x="2333625" y="590550"/>
        <a:ext cx="634365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990600</xdr:colOff>
      <xdr:row>36</xdr:row>
      <xdr:rowOff>19050</xdr:rowOff>
    </xdr:from>
    <xdr:ext cx="6343650" cy="2514600"/>
    <xdr:graphicFrame macro="">
      <xdr:nvGraphicFramePr>
        <xdr:cNvPr id="2" name="Chart 6"/>
        <xdr:cNvGraphicFramePr/>
      </xdr:nvGraphicFramePr>
      <xdr:xfrm>
        <a:off x="990600" y="6877050"/>
        <a:ext cx="63436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533400</xdr:colOff>
      <xdr:row>31</xdr:row>
      <xdr:rowOff>38100</xdr:rowOff>
    </xdr:from>
    <xdr:ext cx="6343650" cy="2543175"/>
    <xdr:graphicFrame macro="">
      <xdr:nvGraphicFramePr>
        <xdr:cNvPr id="2" name="Chart 4"/>
        <xdr:cNvGraphicFramePr/>
      </xdr:nvGraphicFramePr>
      <xdr:xfrm>
        <a:off x="1609725" y="6553200"/>
        <a:ext cx="63436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495300</xdr:colOff>
      <xdr:row>10</xdr:row>
      <xdr:rowOff>28575</xdr:rowOff>
    </xdr:from>
    <xdr:ext cx="6353175" cy="2676525"/>
    <xdr:graphicFrame macro="">
      <xdr:nvGraphicFramePr>
        <xdr:cNvPr id="2" name="Chart 3"/>
        <xdr:cNvGraphicFramePr/>
      </xdr:nvGraphicFramePr>
      <xdr:xfrm>
        <a:off x="3505200" y="2228850"/>
        <a:ext cx="63531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466725</xdr:colOff>
      <xdr:row>2</xdr:row>
      <xdr:rowOff>104775</xdr:rowOff>
    </xdr:from>
    <xdr:ext cx="6343650" cy="2000250"/>
    <xdr:graphicFrame macro="">
      <xdr:nvGraphicFramePr>
        <xdr:cNvPr id="2" name="Chart 3"/>
        <xdr:cNvGraphicFramePr/>
      </xdr:nvGraphicFramePr>
      <xdr:xfrm>
        <a:off x="1752600" y="485775"/>
        <a:ext cx="63436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390525</xdr:colOff>
      <xdr:row>4</xdr:row>
      <xdr:rowOff>9525</xdr:rowOff>
    </xdr:from>
    <xdr:ext cx="6353175" cy="2524125"/>
    <xdr:graphicFrame macro="">
      <xdr:nvGraphicFramePr>
        <xdr:cNvPr id="2" name="Chart 2"/>
        <xdr:cNvGraphicFramePr/>
      </xdr:nvGraphicFramePr>
      <xdr:xfrm>
        <a:off x="4410075" y="1038225"/>
        <a:ext cx="63531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180975</xdr:colOff>
      <xdr:row>2</xdr:row>
      <xdr:rowOff>9525</xdr:rowOff>
    </xdr:from>
    <xdr:ext cx="6353175" cy="2524125"/>
    <xdr:graphicFrame macro="">
      <xdr:nvGraphicFramePr>
        <xdr:cNvPr id="2" name="Chart 2"/>
        <xdr:cNvGraphicFramePr/>
      </xdr:nvGraphicFramePr>
      <xdr:xfrm>
        <a:off x="5305425" y="523875"/>
        <a:ext cx="63531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142875</xdr:colOff>
      <xdr:row>0</xdr:row>
      <xdr:rowOff>123825</xdr:rowOff>
    </xdr:from>
    <xdr:ext cx="6353175" cy="2552700"/>
    <xdr:graphicFrame macro="">
      <xdr:nvGraphicFramePr>
        <xdr:cNvPr id="2" name="Chart 4"/>
        <xdr:cNvGraphicFramePr/>
      </xdr:nvGraphicFramePr>
      <xdr:xfrm>
        <a:off x="4048125" y="123825"/>
        <a:ext cx="6353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7</xdr:col>
      <xdr:colOff>152400</xdr:colOff>
      <xdr:row>18</xdr:row>
      <xdr:rowOff>114300</xdr:rowOff>
    </xdr:from>
    <xdr:ext cx="6353175" cy="2562225"/>
    <xdr:graphicFrame macro="">
      <xdr:nvGraphicFramePr>
        <xdr:cNvPr id="3" name="Chart 5"/>
        <xdr:cNvGraphicFramePr/>
      </xdr:nvGraphicFramePr>
      <xdr:xfrm>
        <a:off x="4057650" y="3057525"/>
        <a:ext cx="63531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7</xdr:col>
      <xdr:colOff>133350</xdr:colOff>
      <xdr:row>35</xdr:row>
      <xdr:rowOff>28575</xdr:rowOff>
    </xdr:from>
    <xdr:ext cx="6353175" cy="2571750"/>
    <xdr:graphicFrame macro="">
      <xdr:nvGraphicFramePr>
        <xdr:cNvPr id="4" name="Chart 6"/>
        <xdr:cNvGraphicFramePr/>
      </xdr:nvGraphicFramePr>
      <xdr:xfrm>
        <a:off x="4038600" y="5753100"/>
        <a:ext cx="635317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190500</xdr:colOff>
      <xdr:row>1</xdr:row>
      <xdr:rowOff>0</xdr:rowOff>
    </xdr:from>
    <xdr:ext cx="6343650" cy="2514600"/>
    <xdr:graphicFrame macro="">
      <xdr:nvGraphicFramePr>
        <xdr:cNvPr id="2" name="Chart 1"/>
        <xdr:cNvGraphicFramePr/>
      </xdr:nvGraphicFramePr>
      <xdr:xfrm>
        <a:off x="4095750" y="190500"/>
        <a:ext cx="63436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190500</xdr:colOff>
      <xdr:row>35</xdr:row>
      <xdr:rowOff>104775</xdr:rowOff>
    </xdr:from>
    <xdr:ext cx="6343650" cy="2562225"/>
    <xdr:graphicFrame macro="">
      <xdr:nvGraphicFramePr>
        <xdr:cNvPr id="3" name="Chart 3"/>
        <xdr:cNvGraphicFramePr/>
      </xdr:nvGraphicFramePr>
      <xdr:xfrm>
        <a:off x="4095750" y="5857875"/>
        <a:ext cx="63436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</xdr:col>
      <xdr:colOff>209550</xdr:colOff>
      <xdr:row>18</xdr:row>
      <xdr:rowOff>104775</xdr:rowOff>
    </xdr:from>
    <xdr:ext cx="6343650" cy="2552700"/>
    <xdr:graphicFrame macro="">
      <xdr:nvGraphicFramePr>
        <xdr:cNvPr id="4" name="Chart 4"/>
        <xdr:cNvGraphicFramePr/>
      </xdr:nvGraphicFramePr>
      <xdr:xfrm>
        <a:off x="4114800" y="3076575"/>
        <a:ext cx="63436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895350</xdr:colOff>
      <xdr:row>0</xdr:row>
      <xdr:rowOff>133350</xdr:rowOff>
    </xdr:from>
    <xdr:ext cx="6353175" cy="2543175"/>
    <xdr:graphicFrame macro="">
      <xdr:nvGraphicFramePr>
        <xdr:cNvPr id="2" name="Chart 1"/>
        <xdr:cNvGraphicFramePr/>
      </xdr:nvGraphicFramePr>
      <xdr:xfrm>
        <a:off x="4800600" y="133350"/>
        <a:ext cx="63531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190500</xdr:colOff>
      <xdr:row>35</xdr:row>
      <xdr:rowOff>104775</xdr:rowOff>
    </xdr:from>
    <xdr:ext cx="6343650" cy="2562225"/>
    <xdr:graphicFrame macro="">
      <xdr:nvGraphicFramePr>
        <xdr:cNvPr id="3" name="Chart 3"/>
        <xdr:cNvGraphicFramePr/>
      </xdr:nvGraphicFramePr>
      <xdr:xfrm>
        <a:off x="5010150" y="5829300"/>
        <a:ext cx="63436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</xdr:col>
      <xdr:colOff>209550</xdr:colOff>
      <xdr:row>18</xdr:row>
      <xdr:rowOff>104775</xdr:rowOff>
    </xdr:from>
    <xdr:ext cx="6343650" cy="2552700"/>
    <xdr:graphicFrame macro="">
      <xdr:nvGraphicFramePr>
        <xdr:cNvPr id="4" name="Chart 4"/>
        <xdr:cNvGraphicFramePr/>
      </xdr:nvGraphicFramePr>
      <xdr:xfrm>
        <a:off x="5029200" y="3048000"/>
        <a:ext cx="63436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eateRTDFCop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Config"/>
      <sheetName val="Chart Dims"/>
      <sheetName val="Destinations"/>
      <sheetName val="SourceQueries"/>
      <sheetName val="SacRivPrecip"/>
      <sheetName val="SacRivFlow"/>
      <sheetName val="SacRivEC"/>
      <sheetName val="SjrPrecip"/>
      <sheetName val="SjrFlow"/>
      <sheetName val="SjrEC"/>
      <sheetName val="SjRivAnions"/>
      <sheetName val="BanksAnions"/>
      <sheetName val="JonesAnions"/>
      <sheetName val="GianelliAnions"/>
      <sheetName val="All_Chloride"/>
      <sheetName val="All_Nitrate"/>
      <sheetName val="All_Sulfate"/>
      <sheetName val="All_Bromide"/>
      <sheetName val="FPT-VNS-DTOFlow"/>
      <sheetName val="srh-ver-hbpEC"/>
      <sheetName val="srh-ver-hbpTOC"/>
      <sheetName val="all-DOC"/>
      <sheetName val="srhDOCTOC"/>
      <sheetName val="ongDOCTOC"/>
      <sheetName val="hroDOCTOC"/>
      <sheetName val="trpDOCTOC"/>
      <sheetName val="verDOCTOC"/>
      <sheetName val="hro-dv7-nbvFluor"/>
      <sheetName val="hro-dv7-nbvTurb"/>
      <sheetName val="hro-dv7-nbvTemp"/>
      <sheetName val="caaFluor"/>
      <sheetName val="caaTurb"/>
      <sheetName val="caaUVA"/>
      <sheetName val="caaTemp"/>
      <sheetName val="caaEC"/>
      <sheetName val="Gianelli_PP"/>
      <sheetName val="DosAmigos_PP"/>
      <sheetName val="nbaEC"/>
      <sheetName val="nbaTemp"/>
      <sheetName val="nbaTurb"/>
      <sheetName val="BarkerSl_PP"/>
      <sheetName val="SanLuisReservoirStorage"/>
      <sheetName val="tpp+hroANDdto"/>
      <sheetName val="DeltaOutflowVsInflow"/>
      <sheetName val="CA_TDS"/>
      <sheetName val="SBPP"/>
      <sheetName val="Sheet1"/>
    </sheetNames>
    <sheetDataSet>
      <sheetData sheetId="0"/>
      <sheetData sheetId="1"/>
      <sheetData sheetId="2"/>
      <sheetData sheetId="3"/>
      <sheetData sheetId="4">
        <row r="1">
          <cell r="B1" t="str">
            <v>CSU Sacramento</v>
          </cell>
          <cell r="C1" t="str">
            <v>Oroville</v>
          </cell>
          <cell r="D1" t="str">
            <v>Redding</v>
          </cell>
        </row>
        <row r="2">
          <cell r="A2">
            <v>45369</v>
          </cell>
          <cell r="B2">
            <v>0</v>
          </cell>
          <cell r="C2">
            <v>0</v>
          </cell>
          <cell r="D2">
            <v>0</v>
          </cell>
        </row>
        <row r="3">
          <cell r="A3">
            <v>45370</v>
          </cell>
          <cell r="B3">
            <v>0</v>
          </cell>
          <cell r="C3">
            <v>0</v>
          </cell>
          <cell r="D3">
            <v>0</v>
          </cell>
        </row>
        <row r="4">
          <cell r="A4">
            <v>45371</v>
          </cell>
          <cell r="B4">
            <v>0</v>
          </cell>
          <cell r="C4">
            <v>0</v>
          </cell>
          <cell r="D4">
            <v>0</v>
          </cell>
        </row>
        <row r="5">
          <cell r="A5">
            <v>45372</v>
          </cell>
          <cell r="B5">
            <v>0</v>
          </cell>
          <cell r="C5">
            <v>0</v>
          </cell>
          <cell r="D5">
            <v>0</v>
          </cell>
        </row>
        <row r="6">
          <cell r="A6">
            <v>45373</v>
          </cell>
          <cell r="B6">
            <v>0.10999999940395355</v>
          </cell>
          <cell r="C6">
            <v>0.6800000071525574</v>
          </cell>
          <cell r="D6">
            <v>0.8799999952316284</v>
          </cell>
        </row>
        <row r="7">
          <cell r="A7">
            <v>45374</v>
          </cell>
          <cell r="B7">
            <v>0.1599999964237213</v>
          </cell>
          <cell r="C7">
            <v>0.41999998688697815</v>
          </cell>
          <cell r="D7">
            <v>1.0399999618530273</v>
          </cell>
        </row>
        <row r="8">
          <cell r="A8">
            <v>45375</v>
          </cell>
          <cell r="B8">
            <v>0.09000000357627869</v>
          </cell>
          <cell r="C8">
            <v>0.019999999552965164</v>
          </cell>
          <cell r="D8">
            <v>0</v>
          </cell>
        </row>
        <row r="9">
          <cell r="A9">
            <v>45376</v>
          </cell>
          <cell r="B9">
            <v>0</v>
          </cell>
          <cell r="C9">
            <v>0</v>
          </cell>
          <cell r="D9">
            <v>0</v>
          </cell>
        </row>
        <row r="10">
          <cell r="A10">
            <v>45377</v>
          </cell>
          <cell r="B10">
            <v>0</v>
          </cell>
          <cell r="C10">
            <v>0</v>
          </cell>
          <cell r="D10">
            <v>0</v>
          </cell>
        </row>
        <row r="11">
          <cell r="A11">
            <v>45378</v>
          </cell>
          <cell r="B11">
            <v>0.20000000298023224</v>
          </cell>
          <cell r="C11">
            <v>0.6499999761581421</v>
          </cell>
          <cell r="D11">
            <v>0.6800000071525574</v>
          </cell>
        </row>
        <row r="12">
          <cell r="A12">
            <v>45379</v>
          </cell>
          <cell r="B12">
            <v>0.03999999910593033</v>
          </cell>
          <cell r="C12">
            <v>0.009999999776482582</v>
          </cell>
          <cell r="D12">
            <v>0</v>
          </cell>
        </row>
        <row r="13">
          <cell r="A13">
            <v>45380</v>
          </cell>
          <cell r="B13">
            <v>0.10000000149011612</v>
          </cell>
          <cell r="C13">
            <v>0.27000001072883606</v>
          </cell>
          <cell r="D13">
            <v>0.4399999976158142</v>
          </cell>
        </row>
        <row r="14">
          <cell r="A14">
            <v>45381</v>
          </cell>
          <cell r="B14">
            <v>0.3799999952316284</v>
          </cell>
          <cell r="C14">
            <v>0.27000001072883606</v>
          </cell>
          <cell r="D14">
            <v>0.11999999731779099</v>
          </cell>
        </row>
        <row r="15">
          <cell r="A15">
            <v>45382</v>
          </cell>
          <cell r="B15">
            <v>0.009999999776482582</v>
          </cell>
          <cell r="C15">
            <v>0</v>
          </cell>
          <cell r="D15">
            <v>0</v>
          </cell>
        </row>
        <row r="16">
          <cell r="A16">
            <v>45383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45384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45385</v>
          </cell>
          <cell r="B18">
            <v>0</v>
          </cell>
          <cell r="C18">
            <v>0</v>
          </cell>
          <cell r="D18">
            <v>0.11999999731779099</v>
          </cell>
        </row>
        <row r="19">
          <cell r="A19">
            <v>45386</v>
          </cell>
          <cell r="B19">
            <v>0.4699999988079071</v>
          </cell>
          <cell r="C19">
            <v>0.25999999046325684</v>
          </cell>
          <cell r="D19">
            <v>0.11999999731779099</v>
          </cell>
        </row>
        <row r="20">
          <cell r="A20">
            <v>45387</v>
          </cell>
          <cell r="B20">
            <v>0.46000000834465027</v>
          </cell>
          <cell r="C20">
            <v>0</v>
          </cell>
          <cell r="D20">
            <v>0.07999999821186066</v>
          </cell>
        </row>
        <row r="21">
          <cell r="A21">
            <v>45388</v>
          </cell>
          <cell r="B21">
            <v>0</v>
          </cell>
          <cell r="C21">
            <v>0</v>
          </cell>
          <cell r="D21">
            <v>0</v>
          </cell>
        </row>
        <row r="22">
          <cell r="A22">
            <v>45389</v>
          </cell>
          <cell r="B22">
            <v>0</v>
          </cell>
          <cell r="C22">
            <v>0</v>
          </cell>
          <cell r="D22">
            <v>0.07999999821186066</v>
          </cell>
        </row>
        <row r="23">
          <cell r="A23">
            <v>45390</v>
          </cell>
          <cell r="B23">
            <v>0</v>
          </cell>
          <cell r="C23">
            <v>0</v>
          </cell>
          <cell r="D23">
            <v>0</v>
          </cell>
        </row>
        <row r="24">
          <cell r="A24">
            <v>45391</v>
          </cell>
          <cell r="B24">
            <v>0</v>
          </cell>
          <cell r="C24">
            <v>0</v>
          </cell>
          <cell r="D24">
            <v>0</v>
          </cell>
        </row>
        <row r="25">
          <cell r="A25">
            <v>45392</v>
          </cell>
          <cell r="B25">
            <v>0</v>
          </cell>
          <cell r="C25">
            <v>0</v>
          </cell>
          <cell r="D25">
            <v>0</v>
          </cell>
        </row>
        <row r="26">
          <cell r="A26">
            <v>45393</v>
          </cell>
          <cell r="B26">
            <v>0</v>
          </cell>
          <cell r="C26">
            <v>0</v>
          </cell>
          <cell r="D26">
            <v>0</v>
          </cell>
        </row>
        <row r="27">
          <cell r="A27">
            <v>45394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45395</v>
          </cell>
          <cell r="B28">
            <v>0.75</v>
          </cell>
          <cell r="C28">
            <v>0.3700000047683716</v>
          </cell>
          <cell r="D28">
            <v>0.2800000011920929</v>
          </cell>
        </row>
        <row r="29">
          <cell r="A29">
            <v>45396</v>
          </cell>
          <cell r="B29">
            <v>0</v>
          </cell>
          <cell r="C29">
            <v>0.14000000059604645</v>
          </cell>
          <cell r="D29">
            <v>0.9599999785423279</v>
          </cell>
        </row>
        <row r="30">
          <cell r="A30">
            <v>45397</v>
          </cell>
          <cell r="B30">
            <v>0</v>
          </cell>
          <cell r="C30">
            <v>0</v>
          </cell>
          <cell r="D30">
            <v>0</v>
          </cell>
        </row>
      </sheetData>
      <sheetData sheetId="5">
        <row r="2">
          <cell r="A2">
            <v>45369</v>
          </cell>
          <cell r="B2">
            <v>48373.12939453125</v>
          </cell>
          <cell r="C2">
            <v>40993.45983886719</v>
          </cell>
          <cell r="D2">
            <v>14678.438344319662</v>
          </cell>
        </row>
        <row r="3">
          <cell r="A3">
            <v>45370</v>
          </cell>
          <cell r="B3">
            <v>46225.80029296875</v>
          </cell>
          <cell r="C3">
            <v>38533.42915852865</v>
          </cell>
          <cell r="D3">
            <v>13376.387379964193</v>
          </cell>
        </row>
        <row r="4">
          <cell r="A4">
            <v>45371</v>
          </cell>
          <cell r="B4">
            <v>44094.470540364586</v>
          </cell>
          <cell r="C4">
            <v>36173.7500406901</v>
          </cell>
          <cell r="D4">
            <v>12521.02500406901</v>
          </cell>
        </row>
        <row r="5">
          <cell r="A5">
            <v>45372</v>
          </cell>
          <cell r="B5">
            <v>42332.74169921875</v>
          </cell>
          <cell r="C5">
            <v>34065.413330078125</v>
          </cell>
          <cell r="D5">
            <v>12153.332122802734</v>
          </cell>
        </row>
        <row r="6">
          <cell r="A6">
            <v>45373</v>
          </cell>
          <cell r="B6">
            <v>40341.170572916664</v>
          </cell>
          <cell r="C6">
            <v>32828.95143636068</v>
          </cell>
          <cell r="D6">
            <v>11979.326700846354</v>
          </cell>
        </row>
        <row r="7">
          <cell r="A7">
            <v>45374</v>
          </cell>
          <cell r="B7">
            <v>39518.27490234375</v>
          </cell>
          <cell r="C7">
            <v>32384.743225097656</v>
          </cell>
          <cell r="D7">
            <v>13431.639272054037</v>
          </cell>
        </row>
        <row r="8">
          <cell r="A8">
            <v>45375</v>
          </cell>
          <cell r="B8">
            <v>39494.545572916664</v>
          </cell>
          <cell r="C8">
            <v>32269.266031901043</v>
          </cell>
          <cell r="D8">
            <v>18138.15803019206</v>
          </cell>
        </row>
        <row r="9">
          <cell r="A9">
            <v>45376</v>
          </cell>
          <cell r="B9">
            <v>39734.054036458336</v>
          </cell>
          <cell r="C9">
            <v>32999.08852132162</v>
          </cell>
          <cell r="D9">
            <v>14360.803314208984</v>
          </cell>
        </row>
        <row r="10">
          <cell r="A10">
            <v>45377</v>
          </cell>
          <cell r="B10">
            <v>40802.175130208336</v>
          </cell>
          <cell r="C10">
            <v>34111.388916015625</v>
          </cell>
          <cell r="D10">
            <v>12050.3205464681</v>
          </cell>
        </row>
        <row r="11">
          <cell r="A11">
            <v>45378</v>
          </cell>
          <cell r="B11">
            <v>40668.7919921875</v>
          </cell>
          <cell r="C11">
            <v>33408.11966959635</v>
          </cell>
          <cell r="D11">
            <v>10966.525075276693</v>
          </cell>
        </row>
        <row r="12">
          <cell r="A12">
            <v>45379</v>
          </cell>
          <cell r="B12">
            <v>39683.083333333336</v>
          </cell>
          <cell r="C12">
            <v>32186.769612630207</v>
          </cell>
          <cell r="D12">
            <v>22844.89617919922</v>
          </cell>
        </row>
        <row r="13">
          <cell r="A13">
            <v>45380</v>
          </cell>
          <cell r="B13">
            <v>39309.52880859375</v>
          </cell>
          <cell r="C13">
            <v>32860.93200683594</v>
          </cell>
          <cell r="D13">
            <v>17683.957021077473</v>
          </cell>
        </row>
        <row r="14">
          <cell r="A14">
            <v>45381</v>
          </cell>
          <cell r="B14">
            <v>41507.404296875</v>
          </cell>
          <cell r="C14">
            <v>35987.23116048177</v>
          </cell>
          <cell r="D14">
            <v>18646.293090820312</v>
          </cell>
        </row>
        <row r="15">
          <cell r="A15">
            <v>45382</v>
          </cell>
          <cell r="B15">
            <v>43630.6708984375</v>
          </cell>
          <cell r="C15">
            <v>36765.97802734375</v>
          </cell>
          <cell r="D15">
            <v>16097.60503133138</v>
          </cell>
        </row>
        <row r="16">
          <cell r="A16">
            <v>45383</v>
          </cell>
          <cell r="B16">
            <v>43078.75390625</v>
          </cell>
          <cell r="C16">
            <v>36422.07727050781</v>
          </cell>
          <cell r="D16">
            <v>12968.355712890625</v>
          </cell>
        </row>
        <row r="17">
          <cell r="A17">
            <v>45384</v>
          </cell>
          <cell r="B17">
            <v>42201.37060546875</v>
          </cell>
          <cell r="C17">
            <v>34975.243977864586</v>
          </cell>
          <cell r="D17">
            <v>11719.920674641928</v>
          </cell>
        </row>
        <row r="18">
          <cell r="A18">
            <v>45385</v>
          </cell>
          <cell r="B18">
            <v>40020.749674479164</v>
          </cell>
          <cell r="C18">
            <v>32980.176778157555</v>
          </cell>
          <cell r="D18">
            <v>11254.573425292969</v>
          </cell>
        </row>
        <row r="19">
          <cell r="A19">
            <v>45386</v>
          </cell>
          <cell r="B19">
            <v>38509.320963541664</v>
          </cell>
          <cell r="C19">
            <v>31541.9838663737</v>
          </cell>
          <cell r="D19">
            <v>11535.567993164062</v>
          </cell>
        </row>
        <row r="20">
          <cell r="A20">
            <v>45387</v>
          </cell>
          <cell r="B20">
            <v>38011.33740234375</v>
          </cell>
          <cell r="C20">
            <v>30870.617045084637</v>
          </cell>
          <cell r="D20">
            <v>12236.415161132812</v>
          </cell>
        </row>
        <row r="21">
          <cell r="A21">
            <v>45388</v>
          </cell>
          <cell r="B21">
            <v>37595.7080078125</v>
          </cell>
          <cell r="C21">
            <v>30664.90138753255</v>
          </cell>
          <cell r="D21">
            <v>11238.184407552084</v>
          </cell>
        </row>
        <row r="22">
          <cell r="A22">
            <v>45389</v>
          </cell>
          <cell r="B22">
            <v>37366.441569010414</v>
          </cell>
          <cell r="C22">
            <v>30302.952067057293</v>
          </cell>
          <cell r="D22">
            <v>10064.903503417969</v>
          </cell>
        </row>
        <row r="23">
          <cell r="A23">
            <v>45390</v>
          </cell>
          <cell r="B23">
            <v>30979.579182942707</v>
          </cell>
          <cell r="C23">
            <v>29063.775227864582</v>
          </cell>
          <cell r="D23">
            <v>9802.570841471354</v>
          </cell>
        </row>
        <row r="24">
          <cell r="A24">
            <v>45391</v>
          </cell>
          <cell r="B24">
            <v>31682.7958984375</v>
          </cell>
          <cell r="C24">
            <v>27308.948669433594</v>
          </cell>
          <cell r="D24">
            <v>10841.345479329428</v>
          </cell>
        </row>
        <row r="25">
          <cell r="A25">
            <v>45392</v>
          </cell>
          <cell r="B25">
            <v>31117.341715494793</v>
          </cell>
          <cell r="C25">
            <v>26183.968892415363</v>
          </cell>
          <cell r="D25">
            <v>10916.486012776693</v>
          </cell>
        </row>
        <row r="26">
          <cell r="A26">
            <v>45393</v>
          </cell>
          <cell r="B26">
            <v>30389.066650390625</v>
          </cell>
          <cell r="C26">
            <v>25720.882080078125</v>
          </cell>
          <cell r="D26">
            <v>10940.32056681315</v>
          </cell>
        </row>
        <row r="27">
          <cell r="A27">
            <v>45394</v>
          </cell>
          <cell r="B27">
            <v>30014.633463541668</v>
          </cell>
          <cell r="C27">
            <v>25731.849344889324</v>
          </cell>
          <cell r="D27">
            <v>11493.369466145834</v>
          </cell>
        </row>
        <row r="28">
          <cell r="A28">
            <v>45395</v>
          </cell>
          <cell r="B28">
            <v>30853.72509765625</v>
          </cell>
          <cell r="C28">
            <v>25677.69834391276</v>
          </cell>
          <cell r="D28">
            <v>13371.30185953776</v>
          </cell>
        </row>
        <row r="29">
          <cell r="A29">
            <v>45396</v>
          </cell>
          <cell r="B29">
            <v>31308.662679036457</v>
          </cell>
          <cell r="C29">
            <v>26355.06154378255</v>
          </cell>
          <cell r="D29">
            <v>14730.044240315756</v>
          </cell>
        </row>
        <row r="30">
          <cell r="A30">
            <v>45397</v>
          </cell>
          <cell r="B30">
            <v>31619.42919921875</v>
          </cell>
          <cell r="C30">
            <v>27280.21091715495</v>
          </cell>
          <cell r="D30">
            <v>16719.678700764973</v>
          </cell>
        </row>
      </sheetData>
      <sheetData sheetId="6">
        <row r="1">
          <cell r="B1" t="str">
            <v>Hood</v>
          </cell>
        </row>
        <row r="2">
          <cell r="A2">
            <v>45369</v>
          </cell>
          <cell r="B2">
            <v>136.89583333333334</v>
          </cell>
        </row>
        <row r="3">
          <cell r="A3">
            <v>45370</v>
          </cell>
          <cell r="B3">
            <v>138.46875</v>
          </cell>
        </row>
        <row r="4">
          <cell r="A4">
            <v>45371</v>
          </cell>
          <cell r="B4">
            <v>141.52083333333334</v>
          </cell>
        </row>
        <row r="5">
          <cell r="A5">
            <v>45372</v>
          </cell>
          <cell r="B5">
            <v>142.34375</v>
          </cell>
        </row>
        <row r="6">
          <cell r="A6">
            <v>45373</v>
          </cell>
          <cell r="B6">
            <v>143.40625</v>
          </cell>
        </row>
        <row r="7">
          <cell r="A7">
            <v>45374</v>
          </cell>
          <cell r="B7">
            <v>143.5625</v>
          </cell>
        </row>
        <row r="8">
          <cell r="A8">
            <v>45375</v>
          </cell>
          <cell r="B8">
            <v>139.83333333333334</v>
          </cell>
        </row>
        <row r="9">
          <cell r="A9">
            <v>45376</v>
          </cell>
          <cell r="B9">
            <v>136.63541666666666</v>
          </cell>
        </row>
        <row r="10">
          <cell r="A10">
            <v>45377</v>
          </cell>
          <cell r="B10">
            <v>131.35416666666666</v>
          </cell>
        </row>
        <row r="11">
          <cell r="A11">
            <v>45378</v>
          </cell>
          <cell r="B11">
            <v>126.79166666666667</v>
          </cell>
        </row>
        <row r="12">
          <cell r="A12">
            <v>45379</v>
          </cell>
          <cell r="B12">
            <v>124.0625</v>
          </cell>
        </row>
        <row r="13">
          <cell r="A13">
            <v>45380</v>
          </cell>
          <cell r="B13">
            <v>130.01041666666666</v>
          </cell>
        </row>
        <row r="14">
          <cell r="A14">
            <v>45381</v>
          </cell>
          <cell r="B14">
            <v>129.04166666666666</v>
          </cell>
        </row>
        <row r="15">
          <cell r="A15">
            <v>45382</v>
          </cell>
          <cell r="B15">
            <v>119.79166666666667</v>
          </cell>
        </row>
        <row r="16">
          <cell r="A16">
            <v>45383</v>
          </cell>
          <cell r="B16">
            <v>118.54166666666667</v>
          </cell>
        </row>
        <row r="17">
          <cell r="A17">
            <v>45384</v>
          </cell>
          <cell r="B17">
            <v>130.34375</v>
          </cell>
        </row>
        <row r="18">
          <cell r="A18">
            <v>45385</v>
          </cell>
          <cell r="B18">
            <v>133.23958333333334</v>
          </cell>
        </row>
        <row r="19">
          <cell r="A19">
            <v>45386</v>
          </cell>
          <cell r="B19">
            <v>136.85416666666666</v>
          </cell>
        </row>
        <row r="20">
          <cell r="A20">
            <v>45387</v>
          </cell>
          <cell r="B20">
            <v>138.28125</v>
          </cell>
        </row>
        <row r="21">
          <cell r="A21">
            <v>45388</v>
          </cell>
          <cell r="B21">
            <v>138.73958333333334</v>
          </cell>
        </row>
        <row r="22">
          <cell r="A22">
            <v>45389</v>
          </cell>
          <cell r="B22">
            <v>139.73958333333334</v>
          </cell>
        </row>
        <row r="23">
          <cell r="A23">
            <v>45390</v>
          </cell>
          <cell r="B23">
            <v>138.375</v>
          </cell>
        </row>
        <row r="24">
          <cell r="A24">
            <v>45391</v>
          </cell>
          <cell r="B24">
            <v>139.34375</v>
          </cell>
        </row>
        <row r="25">
          <cell r="A25">
            <v>45392</v>
          </cell>
          <cell r="B25">
            <v>139.29166666666666</v>
          </cell>
        </row>
        <row r="26">
          <cell r="A26">
            <v>45393</v>
          </cell>
          <cell r="B26">
            <v>141.47916666666666</v>
          </cell>
        </row>
        <row r="27">
          <cell r="A27">
            <v>45394</v>
          </cell>
          <cell r="B27">
            <v>143.98958333333334</v>
          </cell>
        </row>
        <row r="28">
          <cell r="A28">
            <v>45395</v>
          </cell>
          <cell r="B28">
            <v>140.3125</v>
          </cell>
        </row>
        <row r="29">
          <cell r="A29">
            <v>45396</v>
          </cell>
          <cell r="B29">
            <v>141.03125</v>
          </cell>
        </row>
        <row r="30">
          <cell r="A30">
            <v>45397</v>
          </cell>
          <cell r="B30">
            <v>141.19791666666666</v>
          </cell>
        </row>
      </sheetData>
      <sheetData sheetId="7">
        <row r="1">
          <cell r="B1" t="str">
            <v>Exchequer Dam, Merced R</v>
          </cell>
          <cell r="C1" t="str">
            <v>Stockton Fire Station</v>
          </cell>
          <cell r="D1" t="str">
            <v>Friant Dam, San Joaquin R</v>
          </cell>
        </row>
        <row r="2">
          <cell r="A2">
            <v>45369</v>
          </cell>
          <cell r="B2">
            <v>0</v>
          </cell>
          <cell r="C2">
            <v>0</v>
          </cell>
          <cell r="D2">
            <v>0</v>
          </cell>
        </row>
        <row r="3">
          <cell r="A3">
            <v>45370</v>
          </cell>
          <cell r="B3">
            <v>0</v>
          </cell>
          <cell r="C3">
            <v>0</v>
          </cell>
          <cell r="D3">
            <v>0</v>
          </cell>
        </row>
        <row r="4">
          <cell r="A4">
            <v>45371</v>
          </cell>
          <cell r="B4">
            <v>0</v>
          </cell>
          <cell r="C4">
            <v>0</v>
          </cell>
          <cell r="D4">
            <v>0</v>
          </cell>
        </row>
        <row r="5">
          <cell r="A5">
            <v>45372</v>
          </cell>
          <cell r="B5">
            <v>0</v>
          </cell>
          <cell r="C5">
            <v>0</v>
          </cell>
          <cell r="D5">
            <v>0</v>
          </cell>
        </row>
        <row r="6">
          <cell r="A6">
            <v>45373</v>
          </cell>
          <cell r="B6">
            <v>0.19499999284744263</v>
          </cell>
          <cell r="C6">
            <v>0.11999999731779099</v>
          </cell>
          <cell r="D6">
            <v>0</v>
          </cell>
        </row>
        <row r="7">
          <cell r="A7">
            <v>45374</v>
          </cell>
          <cell r="B7">
            <v>0.45499998331069946</v>
          </cell>
          <cell r="C7">
            <v>0.11999999731779099</v>
          </cell>
          <cell r="D7">
            <v>0.5600000023841858</v>
          </cell>
        </row>
        <row r="8">
          <cell r="A8">
            <v>45375</v>
          </cell>
          <cell r="B8">
            <v>0.3449999913573265</v>
          </cell>
          <cell r="C8">
            <v>0.07999999821186066</v>
          </cell>
          <cell r="D8">
            <v>0.1599999964237213</v>
          </cell>
        </row>
        <row r="9">
          <cell r="A9">
            <v>45376</v>
          </cell>
          <cell r="B9">
            <v>0.08500000089406967</v>
          </cell>
          <cell r="C9">
            <v>0</v>
          </cell>
          <cell r="D9">
            <v>0</v>
          </cell>
        </row>
        <row r="10">
          <cell r="A10">
            <v>45377</v>
          </cell>
          <cell r="B10">
            <v>0</v>
          </cell>
          <cell r="C10">
            <v>0</v>
          </cell>
          <cell r="D10">
            <v>0</v>
          </cell>
        </row>
        <row r="11">
          <cell r="A11">
            <v>45378</v>
          </cell>
          <cell r="B11">
            <v>0.1899999976158142</v>
          </cell>
          <cell r="C11">
            <v>0.03999999910593033</v>
          </cell>
          <cell r="D11">
            <v>0</v>
          </cell>
        </row>
        <row r="12">
          <cell r="A12">
            <v>45379</v>
          </cell>
          <cell r="B12">
            <v>0.1899999976158142</v>
          </cell>
          <cell r="C12">
            <v>0.07999999821186066</v>
          </cell>
          <cell r="D12">
            <v>0.1599999964237213</v>
          </cell>
        </row>
        <row r="13">
          <cell r="A13">
            <v>45380</v>
          </cell>
          <cell r="B13">
            <v>0.33500000834465027</v>
          </cell>
          <cell r="C13">
            <v>0.11999999731779099</v>
          </cell>
          <cell r="D13">
            <v>0.4399999976158142</v>
          </cell>
        </row>
        <row r="14">
          <cell r="A14">
            <v>45381</v>
          </cell>
          <cell r="B14">
            <v>0.34000000823289156</v>
          </cell>
          <cell r="C14">
            <v>0</v>
          </cell>
          <cell r="D14">
            <v>0.07999999821186066</v>
          </cell>
        </row>
        <row r="15">
          <cell r="A15">
            <v>45382</v>
          </cell>
          <cell r="B15">
            <v>0.009999999776482582</v>
          </cell>
          <cell r="C15">
            <v>0</v>
          </cell>
          <cell r="D15">
            <v>0</v>
          </cell>
        </row>
        <row r="16">
          <cell r="A16">
            <v>45383</v>
          </cell>
          <cell r="B16">
            <v>0.004999999888241291</v>
          </cell>
          <cell r="C16">
            <v>0</v>
          </cell>
          <cell r="D16">
            <v>0</v>
          </cell>
        </row>
        <row r="17">
          <cell r="A17">
            <v>45384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45385</v>
          </cell>
          <cell r="B18">
            <v>0.004999999888241291</v>
          </cell>
          <cell r="C18">
            <v>0</v>
          </cell>
          <cell r="D18">
            <v>0</v>
          </cell>
        </row>
        <row r="19">
          <cell r="A19">
            <v>45386</v>
          </cell>
          <cell r="B19">
            <v>0.43500000704079866</v>
          </cell>
          <cell r="C19">
            <v>0.9200000166893005</v>
          </cell>
          <cell r="D19">
            <v>0.2800000011920929</v>
          </cell>
        </row>
        <row r="20">
          <cell r="A20">
            <v>45387</v>
          </cell>
          <cell r="B20">
            <v>0.49000000581145287</v>
          </cell>
          <cell r="C20">
            <v>0.1599999964237213</v>
          </cell>
          <cell r="D20">
            <v>0.23999999463558197</v>
          </cell>
        </row>
        <row r="21">
          <cell r="A21">
            <v>45388</v>
          </cell>
          <cell r="B21">
            <v>0.05999999865889549</v>
          </cell>
          <cell r="C21">
            <v>0</v>
          </cell>
          <cell r="D21">
            <v>0</v>
          </cell>
        </row>
        <row r="22">
          <cell r="A22">
            <v>45389</v>
          </cell>
          <cell r="B22">
            <v>0</v>
          </cell>
          <cell r="C22">
            <v>0</v>
          </cell>
          <cell r="D22">
            <v>0</v>
          </cell>
        </row>
        <row r="23">
          <cell r="A23">
            <v>45390</v>
          </cell>
          <cell r="B23">
            <v>0</v>
          </cell>
          <cell r="C23">
            <v>0</v>
          </cell>
          <cell r="D23">
            <v>0</v>
          </cell>
        </row>
        <row r="24">
          <cell r="A24">
            <v>45391</v>
          </cell>
          <cell r="B24">
            <v>0</v>
          </cell>
          <cell r="C24">
            <v>0</v>
          </cell>
          <cell r="D24">
            <v>0</v>
          </cell>
        </row>
        <row r="25">
          <cell r="A25">
            <v>45392</v>
          </cell>
          <cell r="B25">
            <v>0</v>
          </cell>
          <cell r="C25">
            <v>0</v>
          </cell>
          <cell r="D25">
            <v>0</v>
          </cell>
        </row>
        <row r="26">
          <cell r="A26">
            <v>45393</v>
          </cell>
          <cell r="B26">
            <v>0</v>
          </cell>
          <cell r="C26">
            <v>0</v>
          </cell>
          <cell r="D26">
            <v>0</v>
          </cell>
        </row>
        <row r="27">
          <cell r="A27">
            <v>45394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45395</v>
          </cell>
          <cell r="B28">
            <v>0.47999998927116394</v>
          </cell>
          <cell r="C28">
            <v>1.0399999618530273</v>
          </cell>
          <cell r="D28">
            <v>0.4000000059604645</v>
          </cell>
        </row>
        <row r="29">
          <cell r="A29">
            <v>45396</v>
          </cell>
          <cell r="B29">
            <v>0.4899999890476465</v>
          </cell>
          <cell r="C29">
            <v>0.03999999910593033</v>
          </cell>
          <cell r="D29">
            <v>0.4000000059604645</v>
          </cell>
        </row>
        <row r="30">
          <cell r="A30">
            <v>45397</v>
          </cell>
          <cell r="B30">
            <v>0.019999999552965164</v>
          </cell>
          <cell r="C30">
            <v>0</v>
          </cell>
          <cell r="D30">
            <v>0</v>
          </cell>
        </row>
      </sheetData>
      <sheetData sheetId="8">
        <row r="2">
          <cell r="A2">
            <v>45369</v>
          </cell>
          <cell r="B2">
            <v>5343.578608194987</v>
          </cell>
          <cell r="C2">
            <v>1603.9509468078613</v>
          </cell>
          <cell r="D2">
            <v>2761.87331644694</v>
          </cell>
          <cell r="E2">
            <v>1385.6812388102214</v>
          </cell>
        </row>
        <row r="3">
          <cell r="A3">
            <v>45370</v>
          </cell>
          <cell r="B3">
            <v>5258.316696166992</v>
          </cell>
          <cell r="C3">
            <v>1600.4614601135254</v>
          </cell>
          <cell r="D3">
            <v>2805.537124633789</v>
          </cell>
          <cell r="E3">
            <v>1329.5433197021484</v>
          </cell>
        </row>
        <row r="4">
          <cell r="A4">
            <v>45371</v>
          </cell>
          <cell r="B4">
            <v>5180.4398193359375</v>
          </cell>
          <cell r="C4">
            <v>1611.02583694458</v>
          </cell>
          <cell r="D4">
            <v>2802.999910990397</v>
          </cell>
          <cell r="E4">
            <v>1295.2800038655598</v>
          </cell>
        </row>
        <row r="5">
          <cell r="A5">
            <v>45372</v>
          </cell>
          <cell r="B5">
            <v>5166.0669504801435</v>
          </cell>
          <cell r="C5">
            <v>1627.7356363932292</v>
          </cell>
          <cell r="D5">
            <v>2763.051877339681</v>
          </cell>
          <cell r="E5">
            <v>1258.9991709391277</v>
          </cell>
        </row>
        <row r="6">
          <cell r="A6">
            <v>45373</v>
          </cell>
          <cell r="B6">
            <v>5108.447525024414</v>
          </cell>
          <cell r="C6">
            <v>1614.8748105367024</v>
          </cell>
          <cell r="D6">
            <v>2719.2785415649414</v>
          </cell>
          <cell r="E6">
            <v>1198.0420786539714</v>
          </cell>
        </row>
        <row r="7">
          <cell r="A7">
            <v>45374</v>
          </cell>
          <cell r="B7">
            <v>5184.293818155925</v>
          </cell>
          <cell r="C7">
            <v>1661.3743680318196</v>
          </cell>
          <cell r="D7">
            <v>3024.3149083455405</v>
          </cell>
          <cell r="E7">
            <v>1186.1791737874348</v>
          </cell>
        </row>
        <row r="8">
          <cell r="A8">
            <v>45375</v>
          </cell>
          <cell r="B8">
            <v>5500.304397583008</v>
          </cell>
          <cell r="C8">
            <v>1657.6603101094563</v>
          </cell>
          <cell r="D8">
            <v>3085.9231160481772</v>
          </cell>
          <cell r="E8">
            <v>1228.6658426920574</v>
          </cell>
        </row>
        <row r="9">
          <cell r="A9">
            <v>45376</v>
          </cell>
          <cell r="B9">
            <v>5442.6366780598955</v>
          </cell>
          <cell r="C9">
            <v>1623.9955228169758</v>
          </cell>
          <cell r="D9">
            <v>3069.2692998250327</v>
          </cell>
          <cell r="E9">
            <v>1201.856236775716</v>
          </cell>
        </row>
        <row r="10">
          <cell r="A10">
            <v>45377</v>
          </cell>
          <cell r="B10">
            <v>5351.8927815755205</v>
          </cell>
          <cell r="C10">
            <v>1628.459270477295</v>
          </cell>
          <cell r="D10">
            <v>3126.0273234049478</v>
          </cell>
          <cell r="E10">
            <v>1161.8845926920574</v>
          </cell>
        </row>
        <row r="11">
          <cell r="A11">
            <v>45378</v>
          </cell>
          <cell r="B11">
            <v>5300.905181884766</v>
          </cell>
          <cell r="C11">
            <v>1638.8135464986165</v>
          </cell>
          <cell r="D11">
            <v>2976.8880055745444</v>
          </cell>
          <cell r="E11">
            <v>1126.402099609375</v>
          </cell>
        </row>
        <row r="12">
          <cell r="A12">
            <v>45379</v>
          </cell>
          <cell r="B12">
            <v>5169.023615519206</v>
          </cell>
          <cell r="C12">
            <v>1643.2787424723308</v>
          </cell>
          <cell r="D12">
            <v>2933.7250849405923</v>
          </cell>
          <cell r="E12">
            <v>1162.7775166829426</v>
          </cell>
        </row>
        <row r="13">
          <cell r="A13">
            <v>45380</v>
          </cell>
          <cell r="B13">
            <v>5143.539617598684</v>
          </cell>
          <cell r="C13">
            <v>1371.7144788106282</v>
          </cell>
          <cell r="D13">
            <v>2952.2045669555664</v>
          </cell>
          <cell r="E13">
            <v>1171.1087697347004</v>
          </cell>
        </row>
        <row r="14">
          <cell r="A14">
            <v>45381</v>
          </cell>
          <cell r="B14">
            <v>5021.8869222005205</v>
          </cell>
          <cell r="C14">
            <v>1082.3217671712239</v>
          </cell>
          <cell r="D14">
            <v>2688.9714584350586</v>
          </cell>
          <cell r="E14">
            <v>1256.5225168863933</v>
          </cell>
        </row>
        <row r="15">
          <cell r="A15">
            <v>45382</v>
          </cell>
          <cell r="B15">
            <v>4648.2488199869795</v>
          </cell>
          <cell r="C15">
            <v>1041.7101643880208</v>
          </cell>
          <cell r="D15">
            <v>2468.368309020996</v>
          </cell>
          <cell r="E15">
            <v>1250.7858378092449</v>
          </cell>
        </row>
        <row r="16">
          <cell r="A16">
            <v>45383</v>
          </cell>
          <cell r="B16">
            <v>4490.54426574707</v>
          </cell>
          <cell r="C16">
            <v>1004.2517687479655</v>
          </cell>
          <cell r="D16">
            <v>2435.251609802246</v>
          </cell>
          <cell r="E16">
            <v>1276.5216674804688</v>
          </cell>
        </row>
        <row r="17">
          <cell r="A17">
            <v>45384</v>
          </cell>
          <cell r="B17">
            <v>4454.693939208984</v>
          </cell>
          <cell r="C17">
            <v>973.239990234375</v>
          </cell>
          <cell r="D17">
            <v>2676.267094930013</v>
          </cell>
          <cell r="E17">
            <v>1291.704584757487</v>
          </cell>
        </row>
        <row r="18">
          <cell r="A18">
            <v>45385</v>
          </cell>
          <cell r="B18">
            <v>4551.794743855794</v>
          </cell>
          <cell r="C18">
            <v>742.866771697998</v>
          </cell>
          <cell r="D18">
            <v>2822.9100062052407</v>
          </cell>
          <cell r="E18">
            <v>1215.292500813802</v>
          </cell>
        </row>
        <row r="19">
          <cell r="A19">
            <v>45386</v>
          </cell>
          <cell r="B19">
            <v>4366.4802888569075</v>
          </cell>
          <cell r="C19">
            <v>559.7214546203613</v>
          </cell>
          <cell r="D19">
            <v>2972.9927113850913</v>
          </cell>
          <cell r="E19">
            <v>1147.9241739908855</v>
          </cell>
        </row>
        <row r="20">
          <cell r="A20">
            <v>45387</v>
          </cell>
          <cell r="B20">
            <v>4538.749028523763</v>
          </cell>
          <cell r="C20">
            <v>770.7540613810221</v>
          </cell>
          <cell r="D20">
            <v>3095.159683227539</v>
          </cell>
          <cell r="E20">
            <v>1121.1400095621746</v>
          </cell>
        </row>
        <row r="21">
          <cell r="A21">
            <v>45388</v>
          </cell>
          <cell r="B21">
            <v>4768.8251953125</v>
          </cell>
          <cell r="C21">
            <v>1200.515515645345</v>
          </cell>
          <cell r="D21">
            <v>3107.5085245768228</v>
          </cell>
          <cell r="E21">
            <v>1110.8491821289062</v>
          </cell>
        </row>
        <row r="22">
          <cell r="A22">
            <v>45389</v>
          </cell>
          <cell r="B22">
            <v>4997.0273844401045</v>
          </cell>
          <cell r="C22">
            <v>1108.0156211853027</v>
          </cell>
          <cell r="D22">
            <v>3165.256134033203</v>
          </cell>
          <cell r="E22">
            <v>1132.4325103759766</v>
          </cell>
        </row>
        <row r="23">
          <cell r="A23">
            <v>45390</v>
          </cell>
          <cell r="B23">
            <v>4840.178726196289</v>
          </cell>
          <cell r="C23">
            <v>855.9879213968912</v>
          </cell>
          <cell r="D23">
            <v>3072.7902170817056</v>
          </cell>
          <cell r="E23">
            <v>1206.6541748046875</v>
          </cell>
        </row>
        <row r="24">
          <cell r="A24">
            <v>45391</v>
          </cell>
          <cell r="B24">
            <v>4681.848500569661</v>
          </cell>
          <cell r="C24">
            <v>640.7511399586996</v>
          </cell>
          <cell r="D24">
            <v>3368.087501525879</v>
          </cell>
          <cell r="E24">
            <v>1153.0412699381511</v>
          </cell>
        </row>
        <row r="25">
          <cell r="A25">
            <v>45392</v>
          </cell>
          <cell r="B25">
            <v>4766.758875528972</v>
          </cell>
          <cell r="C25">
            <v>488.94375069936115</v>
          </cell>
          <cell r="D25">
            <v>3734.1258443196616</v>
          </cell>
          <cell r="E25">
            <v>1092.2320912679036</v>
          </cell>
        </row>
        <row r="26">
          <cell r="A26">
            <v>45393</v>
          </cell>
          <cell r="B26">
            <v>4834.181864420573</v>
          </cell>
          <cell r="C26">
            <v>527.9686406453451</v>
          </cell>
          <cell r="D26">
            <v>3879.2160415649414</v>
          </cell>
          <cell r="E26">
            <v>1051.9645690917969</v>
          </cell>
        </row>
        <row r="27">
          <cell r="A27">
            <v>45394</v>
          </cell>
          <cell r="B27">
            <v>5013.0222727457685</v>
          </cell>
          <cell r="C27">
            <v>845.9891688028971</v>
          </cell>
          <cell r="D27">
            <v>3887.151570638021</v>
          </cell>
          <cell r="E27">
            <v>981.4245808919271</v>
          </cell>
        </row>
        <row r="28">
          <cell r="A28">
            <v>45395</v>
          </cell>
          <cell r="B28">
            <v>5409.265497843425</v>
          </cell>
          <cell r="C28">
            <v>1283.2808284759521</v>
          </cell>
          <cell r="D28">
            <v>3987.0248794555664</v>
          </cell>
          <cell r="E28">
            <v>935.5245869954427</v>
          </cell>
        </row>
        <row r="29">
          <cell r="A29">
            <v>45396</v>
          </cell>
          <cell r="B29">
            <v>5834.930018107097</v>
          </cell>
          <cell r="C29">
            <v>1270.7773946126301</v>
          </cell>
          <cell r="D29">
            <v>4025.90980275472</v>
          </cell>
          <cell r="E29">
            <v>1005.8691736857096</v>
          </cell>
        </row>
        <row r="30">
          <cell r="A30">
            <v>45397</v>
          </cell>
          <cell r="B30">
            <v>5704.569157918294</v>
          </cell>
          <cell r="C30">
            <v>941.6229159037272</v>
          </cell>
          <cell r="D30">
            <v>3988.9816767374673</v>
          </cell>
          <cell r="E30">
            <v>1072.0603993733723</v>
          </cell>
        </row>
      </sheetData>
      <sheetData sheetId="9">
        <row r="2">
          <cell r="A2">
            <v>45369</v>
          </cell>
          <cell r="B2">
            <v>997.6666666666666</v>
          </cell>
          <cell r="C2">
            <v>44.451770742734276</v>
          </cell>
          <cell r="D2">
            <v>373.8958333333333</v>
          </cell>
        </row>
        <row r="3">
          <cell r="A3">
            <v>45370</v>
          </cell>
          <cell r="B3">
            <v>1029.3333333333333</v>
          </cell>
          <cell r="C3">
            <v>44.080416560173035</v>
          </cell>
          <cell r="D3">
            <v>361.8229166666667</v>
          </cell>
        </row>
        <row r="4">
          <cell r="A4">
            <v>45371</v>
          </cell>
          <cell r="B4">
            <v>1049.4347826086957</v>
          </cell>
          <cell r="C4">
            <v>43.77135399977366</v>
          </cell>
          <cell r="D4">
            <v>356.8229166666667</v>
          </cell>
        </row>
        <row r="5">
          <cell r="A5">
            <v>45372</v>
          </cell>
          <cell r="B5">
            <v>1085.0869565217392</v>
          </cell>
          <cell r="C5">
            <v>44.10239581267039</v>
          </cell>
          <cell r="D5">
            <v>353.7291666666667</v>
          </cell>
        </row>
        <row r="6">
          <cell r="A6">
            <v>45373</v>
          </cell>
          <cell r="B6">
            <v>1117.25</v>
          </cell>
          <cell r="C6">
            <v>44.52458333969116</v>
          </cell>
          <cell r="D6">
            <v>351.8229166666667</v>
          </cell>
        </row>
        <row r="7">
          <cell r="A7">
            <v>45374</v>
          </cell>
          <cell r="B7">
            <v>1108.5416666666667</v>
          </cell>
          <cell r="C7">
            <v>45.75729183355967</v>
          </cell>
          <cell r="D7">
            <v>356.1979166666667</v>
          </cell>
        </row>
        <row r="8">
          <cell r="A8">
            <v>45375</v>
          </cell>
          <cell r="B8">
            <v>1074.125</v>
          </cell>
          <cell r="C8">
            <v>45.03812491893768</v>
          </cell>
          <cell r="D8">
            <v>345.4583333333333</v>
          </cell>
        </row>
        <row r="9">
          <cell r="A9">
            <v>45376</v>
          </cell>
          <cell r="B9">
            <v>1081.4583333333333</v>
          </cell>
          <cell r="C9">
            <v>43.63145852088928</v>
          </cell>
          <cell r="D9">
            <v>345.6770833333333</v>
          </cell>
        </row>
        <row r="10">
          <cell r="A10">
            <v>45377</v>
          </cell>
          <cell r="B10">
            <v>1082.9166666666667</v>
          </cell>
          <cell r="C10">
            <v>43.3793748219808</v>
          </cell>
          <cell r="D10">
            <v>345.3229166666667</v>
          </cell>
        </row>
        <row r="11">
          <cell r="A11">
            <v>45378</v>
          </cell>
          <cell r="B11">
            <v>1108.4166666666667</v>
          </cell>
          <cell r="C11">
            <v>42.59458307425181</v>
          </cell>
          <cell r="D11">
            <v>331.0520833333333</v>
          </cell>
        </row>
        <row r="12">
          <cell r="A12">
            <v>45379</v>
          </cell>
          <cell r="B12">
            <v>1045.4583333333333</v>
          </cell>
          <cell r="C12">
            <v>40.629374861717224</v>
          </cell>
          <cell r="D12">
            <v>348.0833333333333</v>
          </cell>
        </row>
        <row r="13">
          <cell r="A13">
            <v>45380</v>
          </cell>
          <cell r="B13">
            <v>1011.7826086956521</v>
          </cell>
          <cell r="C13">
            <v>43.2315624554952</v>
          </cell>
          <cell r="D13">
            <v>353.21875</v>
          </cell>
        </row>
        <row r="14">
          <cell r="A14">
            <v>45381</v>
          </cell>
          <cell r="B14">
            <v>975.3333333333334</v>
          </cell>
          <cell r="C14">
            <v>41.407291769981384</v>
          </cell>
          <cell r="D14">
            <v>368.4479166666667</v>
          </cell>
        </row>
        <row r="15">
          <cell r="A15">
            <v>45382</v>
          </cell>
          <cell r="B15">
            <v>990</v>
          </cell>
          <cell r="C15">
            <v>42.29083331425985</v>
          </cell>
          <cell r="D15">
            <v>391.5416666666667</v>
          </cell>
        </row>
        <row r="16">
          <cell r="A16">
            <v>45383</v>
          </cell>
          <cell r="B16">
            <v>944.5</v>
          </cell>
          <cell r="C16">
            <v>43.62499988079071</v>
          </cell>
          <cell r="D16">
            <v>402.2395833333333</v>
          </cell>
        </row>
        <row r="17">
          <cell r="A17">
            <v>45384</v>
          </cell>
          <cell r="B17">
            <v>864.9130434782609</v>
          </cell>
          <cell r="C17">
            <v>42.86906250317892</v>
          </cell>
          <cell r="D17">
            <v>406.5520833333333</v>
          </cell>
        </row>
        <row r="18">
          <cell r="A18">
            <v>45385</v>
          </cell>
          <cell r="B18">
            <v>908.4166666666666</v>
          </cell>
          <cell r="C18">
            <v>40.89916650454203</v>
          </cell>
          <cell r="D18">
            <v>374.1458333333333</v>
          </cell>
        </row>
        <row r="19">
          <cell r="A19">
            <v>45386</v>
          </cell>
          <cell r="B19">
            <v>958.2916666666666</v>
          </cell>
          <cell r="C19">
            <v>43.23291655381521</v>
          </cell>
          <cell r="D19">
            <v>383.0416666666667</v>
          </cell>
        </row>
        <row r="20">
          <cell r="A20">
            <v>45387</v>
          </cell>
          <cell r="B20">
            <v>964.7083333333334</v>
          </cell>
          <cell r="C20">
            <v>41.06302082538605</v>
          </cell>
          <cell r="D20">
            <v>392.4791666666667</v>
          </cell>
        </row>
        <row r="21">
          <cell r="A21">
            <v>45388</v>
          </cell>
          <cell r="B21">
            <v>976.4166666666666</v>
          </cell>
          <cell r="C21">
            <v>42.42124982674917</v>
          </cell>
          <cell r="D21">
            <v>377.3333333333333</v>
          </cell>
        </row>
        <row r="22">
          <cell r="A22">
            <v>45389</v>
          </cell>
          <cell r="B22">
            <v>925.25</v>
          </cell>
          <cell r="C22">
            <v>41.569687366485596</v>
          </cell>
          <cell r="D22">
            <v>375.9791666666667</v>
          </cell>
        </row>
        <row r="23">
          <cell r="A23">
            <v>45390</v>
          </cell>
          <cell r="B23">
            <v>811.2916666666666</v>
          </cell>
          <cell r="C23">
            <v>39.65385401248932</v>
          </cell>
          <cell r="D23">
            <v>376.9270833333333</v>
          </cell>
        </row>
        <row r="24">
          <cell r="A24">
            <v>45391</v>
          </cell>
          <cell r="B24">
            <v>845.4166666666666</v>
          </cell>
          <cell r="C24">
            <v>39.49635406335195</v>
          </cell>
          <cell r="D24">
            <v>353.21875</v>
          </cell>
        </row>
        <row r="25">
          <cell r="A25">
            <v>45392</v>
          </cell>
          <cell r="B25">
            <v>880.2916666666666</v>
          </cell>
          <cell r="C25">
            <v>38.954166531562805</v>
          </cell>
          <cell r="D25">
            <v>317.25</v>
          </cell>
        </row>
        <row r="26">
          <cell r="A26">
            <v>45393</v>
          </cell>
          <cell r="B26">
            <v>874.5</v>
          </cell>
          <cell r="C26">
            <v>38.42187515894572</v>
          </cell>
          <cell r="D26">
            <v>317.7083333333333</v>
          </cell>
        </row>
        <row r="27">
          <cell r="A27">
            <v>45394</v>
          </cell>
          <cell r="B27">
            <v>925.375</v>
          </cell>
          <cell r="C27">
            <v>38.201979200045265</v>
          </cell>
          <cell r="D27">
            <v>301.03125</v>
          </cell>
        </row>
        <row r="28">
          <cell r="A28">
            <v>45395</v>
          </cell>
          <cell r="B28">
            <v>956.9166666666666</v>
          </cell>
          <cell r="C28">
            <v>38.06364587942759</v>
          </cell>
          <cell r="D28">
            <v>290.1770833333333</v>
          </cell>
        </row>
        <row r="29">
          <cell r="A29">
            <v>45396</v>
          </cell>
          <cell r="B29">
            <v>917.875</v>
          </cell>
          <cell r="C29">
            <v>37.832812468210854</v>
          </cell>
          <cell r="D29">
            <v>291.3229166666667</v>
          </cell>
        </row>
        <row r="30">
          <cell r="A30">
            <v>45397</v>
          </cell>
          <cell r="B30">
            <v>834.375</v>
          </cell>
          <cell r="C30">
            <v>44.2230209906896</v>
          </cell>
          <cell r="D30">
            <v>306.5</v>
          </cell>
        </row>
      </sheetData>
      <sheetData sheetId="10">
        <row r="1">
          <cell r="B1" t="str">
            <v>Nitrate</v>
          </cell>
          <cell r="C1" t="str">
            <v>Chloride</v>
          </cell>
          <cell r="D1" t="str">
            <v>Sulfate</v>
          </cell>
          <cell r="E1" t="str">
            <v>Bromide</v>
          </cell>
        </row>
        <row r="2">
          <cell r="A2">
            <v>45369</v>
          </cell>
          <cell r="B2">
            <v>2.2909874618053436</v>
          </cell>
          <cell r="C2">
            <v>36.84858751296997</v>
          </cell>
          <cell r="D2">
            <v>39.311649799346924</v>
          </cell>
          <cell r="E2">
            <v>0.09819999895989895</v>
          </cell>
        </row>
        <row r="3">
          <cell r="A3">
            <v>45370</v>
          </cell>
          <cell r="B3">
            <v>2.3423111173841686</v>
          </cell>
          <cell r="C3">
            <v>35.394822438557945</v>
          </cell>
          <cell r="D3">
            <v>37.66889995998807</v>
          </cell>
          <cell r="E3">
            <v>0.09052222139305538</v>
          </cell>
        </row>
        <row r="4">
          <cell r="A4">
            <v>45371</v>
          </cell>
          <cell r="B4">
            <v>1.899745442650535</v>
          </cell>
          <cell r="C4">
            <v>34.72277242487127</v>
          </cell>
          <cell r="D4">
            <v>37.46706425059926</v>
          </cell>
          <cell r="E4">
            <v>0.08872727169231935</v>
          </cell>
        </row>
        <row r="5">
          <cell r="A5">
            <v>45372</v>
          </cell>
          <cell r="B5">
            <v>2.1861374974250793</v>
          </cell>
          <cell r="C5">
            <v>34.15053749084473</v>
          </cell>
          <cell r="D5">
            <v>36.87153720855713</v>
          </cell>
          <cell r="E5">
            <v>0.08938749879598618</v>
          </cell>
        </row>
        <row r="6">
          <cell r="A6">
            <v>45373</v>
          </cell>
          <cell r="B6">
            <v>2.159083366394043</v>
          </cell>
          <cell r="C6">
            <v>33.86644999186198</v>
          </cell>
          <cell r="D6">
            <v>36.91741689046224</v>
          </cell>
          <cell r="E6">
            <v>0.09001666555802028</v>
          </cell>
        </row>
        <row r="7">
          <cell r="A7">
            <v>45374</v>
          </cell>
          <cell r="B7">
            <v>1.9054333368937175</v>
          </cell>
          <cell r="C7">
            <v>34.90975485907661</v>
          </cell>
          <cell r="D7">
            <v>37.29756630791558</v>
          </cell>
          <cell r="E7">
            <v>0.0891777773698171</v>
          </cell>
        </row>
        <row r="8">
          <cell r="A8">
            <v>45375</v>
          </cell>
          <cell r="B8">
            <v>1.8986699819564818</v>
          </cell>
          <cell r="C8">
            <v>33.106449890136716</v>
          </cell>
          <cell r="D8">
            <v>35.000960159301755</v>
          </cell>
          <cell r="E8">
            <v>0.08606000021100044</v>
          </cell>
        </row>
        <row r="9">
          <cell r="A9">
            <v>45376</v>
          </cell>
          <cell r="B9">
            <v>2.019574999809265</v>
          </cell>
          <cell r="C9">
            <v>33.38640022277832</v>
          </cell>
          <cell r="D9">
            <v>35.12215042114258</v>
          </cell>
          <cell r="E9">
            <v>0.08737500011920929</v>
          </cell>
        </row>
        <row r="10">
          <cell r="A10">
            <v>45377</v>
          </cell>
        </row>
        <row r="11">
          <cell r="A11">
            <v>45378</v>
          </cell>
        </row>
        <row r="12">
          <cell r="A12">
            <v>45379</v>
          </cell>
        </row>
        <row r="13">
          <cell r="A13">
            <v>45380</v>
          </cell>
          <cell r="B13">
            <v>2.412066618601481</v>
          </cell>
          <cell r="C13">
            <v>30.727867126464844</v>
          </cell>
          <cell r="D13">
            <v>32.76979955037435</v>
          </cell>
          <cell r="E13">
            <v>0.08986666798591614</v>
          </cell>
        </row>
        <row r="14">
          <cell r="A14">
            <v>45381</v>
          </cell>
          <cell r="B14">
            <v>2.379372705112804</v>
          </cell>
          <cell r="C14">
            <v>33.01377296447754</v>
          </cell>
          <cell r="D14">
            <v>35.41678237915039</v>
          </cell>
          <cell r="E14">
            <v>0.09661818092519586</v>
          </cell>
        </row>
        <row r="15">
          <cell r="A15">
            <v>45382</v>
          </cell>
          <cell r="B15">
            <v>3.0110555489857993</v>
          </cell>
          <cell r="C15">
            <v>34.831844329833984</v>
          </cell>
          <cell r="D15">
            <v>37.92167875501845</v>
          </cell>
          <cell r="E15">
            <v>0.10106666634480159</v>
          </cell>
        </row>
        <row r="16">
          <cell r="A16">
            <v>45383</v>
          </cell>
          <cell r="B16">
            <v>3.088525027036667</v>
          </cell>
          <cell r="C16">
            <v>36.224775314331055</v>
          </cell>
          <cell r="D16">
            <v>39.44073677062988</v>
          </cell>
          <cell r="E16">
            <v>0.10212499927729368</v>
          </cell>
        </row>
        <row r="17">
          <cell r="A17">
            <v>45384</v>
          </cell>
          <cell r="B17">
            <v>2.8092363530939277</v>
          </cell>
          <cell r="C17">
            <v>36.40107241543856</v>
          </cell>
          <cell r="D17">
            <v>39.17615439675071</v>
          </cell>
          <cell r="E17">
            <v>0.10247272794896906</v>
          </cell>
        </row>
        <row r="18">
          <cell r="A18">
            <v>45385</v>
          </cell>
          <cell r="B18">
            <v>2.3532333109113903</v>
          </cell>
          <cell r="C18">
            <v>31.426455391777885</v>
          </cell>
          <cell r="D18">
            <v>34.192955017089844</v>
          </cell>
          <cell r="E18">
            <v>0.08538888891537984</v>
          </cell>
        </row>
        <row r="19">
          <cell r="A19">
            <v>45386</v>
          </cell>
          <cell r="B19">
            <v>2.4710333347320557</v>
          </cell>
          <cell r="C19">
            <v>31.625266816880966</v>
          </cell>
          <cell r="D19">
            <v>34.08068868849013</v>
          </cell>
          <cell r="E19">
            <v>0.08148888829681608</v>
          </cell>
        </row>
        <row r="20">
          <cell r="A20">
            <v>45387</v>
          </cell>
          <cell r="B20">
            <v>2.4727299928665163</v>
          </cell>
          <cell r="C20">
            <v>32.2516902923584</v>
          </cell>
          <cell r="D20">
            <v>36.14006996154785</v>
          </cell>
          <cell r="E20">
            <v>0.07818999998271466</v>
          </cell>
        </row>
        <row r="21">
          <cell r="A21">
            <v>45388</v>
          </cell>
          <cell r="B21">
            <v>2.4893888897365994</v>
          </cell>
          <cell r="C21">
            <v>30.484811147054035</v>
          </cell>
          <cell r="D21">
            <v>35.016222635904946</v>
          </cell>
          <cell r="E21">
            <v>0.0740111114250289</v>
          </cell>
        </row>
        <row r="22">
          <cell r="A22">
            <v>45389</v>
          </cell>
          <cell r="B22">
            <v>2.4498799800872804</v>
          </cell>
          <cell r="C22">
            <v>29.53337993621826</v>
          </cell>
          <cell r="D22">
            <v>33.78459014892578</v>
          </cell>
          <cell r="E22">
            <v>0.07246000096201896</v>
          </cell>
        </row>
        <row r="23">
          <cell r="A23">
            <v>45390</v>
          </cell>
          <cell r="B23">
            <v>2.6844111018710666</v>
          </cell>
          <cell r="C23">
            <v>30.211467107137043</v>
          </cell>
          <cell r="D23">
            <v>33.19712257385254</v>
          </cell>
          <cell r="E23">
            <v>0.0762555557820532</v>
          </cell>
        </row>
        <row r="24">
          <cell r="A24">
            <v>45391</v>
          </cell>
          <cell r="B24">
            <v>2.6729375422000885</v>
          </cell>
          <cell r="C24">
            <v>27.83567476272583</v>
          </cell>
          <cell r="D24">
            <v>31.279112815856934</v>
          </cell>
          <cell r="E24">
            <v>0.07015000004321337</v>
          </cell>
        </row>
        <row r="25">
          <cell r="A25">
            <v>45392</v>
          </cell>
          <cell r="B25">
            <v>2.422090920535001</v>
          </cell>
          <cell r="C25">
            <v>23.656273061578926</v>
          </cell>
          <cell r="D25">
            <v>26.881618326360528</v>
          </cell>
          <cell r="E25">
            <v>0.060154545374891975</v>
          </cell>
        </row>
        <row r="26">
          <cell r="A26">
            <v>45393</v>
          </cell>
          <cell r="B26">
            <v>2.0178110864427357</v>
          </cell>
          <cell r="C26">
            <v>24.23657735188802</v>
          </cell>
          <cell r="D26">
            <v>26.849666595458984</v>
          </cell>
          <cell r="E26">
            <v>0.06338750058785081</v>
          </cell>
        </row>
        <row r="27">
          <cell r="A27">
            <v>45394</v>
          </cell>
          <cell r="B27">
            <v>2.0810999737845526</v>
          </cell>
          <cell r="C27">
            <v>23.26263364156087</v>
          </cell>
          <cell r="D27">
            <v>25.419522179497612</v>
          </cell>
          <cell r="E27">
            <v>0.05974444540010558</v>
          </cell>
        </row>
        <row r="28">
          <cell r="A28">
            <v>45395</v>
          </cell>
          <cell r="B28">
            <v>1.732100009918213</v>
          </cell>
          <cell r="C28">
            <v>22.554910087585448</v>
          </cell>
          <cell r="D28">
            <v>24.341269874572752</v>
          </cell>
          <cell r="E28">
            <v>0.05493999943137169</v>
          </cell>
        </row>
        <row r="29">
          <cell r="A29">
            <v>45396</v>
          </cell>
          <cell r="B29">
            <v>1.7364250272512436</v>
          </cell>
          <cell r="C29">
            <v>22.832475423812866</v>
          </cell>
          <cell r="D29">
            <v>24.53077507019043</v>
          </cell>
          <cell r="E29">
            <v>0.0551749998703599</v>
          </cell>
        </row>
        <row r="30">
          <cell r="A30">
            <v>45397</v>
          </cell>
          <cell r="B30">
            <v>2.169814246041434</v>
          </cell>
          <cell r="C30">
            <v>24.319328580583846</v>
          </cell>
          <cell r="D30">
            <v>25.784257343837194</v>
          </cell>
          <cell r="E30">
            <v>0.05849999934434891</v>
          </cell>
        </row>
      </sheetData>
      <sheetData sheetId="11">
        <row r="1">
          <cell r="B1" t="str">
            <v>Nitrate</v>
          </cell>
          <cell r="C1" t="str">
            <v>Chloride</v>
          </cell>
          <cell r="D1" t="str">
            <v>Sulfate</v>
          </cell>
          <cell r="E1" t="str">
            <v>Bromide</v>
          </cell>
        </row>
        <row r="2">
          <cell r="A2">
            <v>45369</v>
          </cell>
          <cell r="B2">
            <v>1.3349444336361356</v>
          </cell>
          <cell r="C2">
            <v>37.58110004001193</v>
          </cell>
          <cell r="D2">
            <v>36.01688808865018</v>
          </cell>
          <cell r="E2">
            <v>0.08944444358348846</v>
          </cell>
        </row>
        <row r="3">
          <cell r="A3">
            <v>45370</v>
          </cell>
          <cell r="B3">
            <v>1.036411119831933</v>
          </cell>
          <cell r="C3">
            <v>40.567627299915664</v>
          </cell>
          <cell r="D3">
            <v>38.901636297052555</v>
          </cell>
          <cell r="E3">
            <v>0.09864545545794746</v>
          </cell>
        </row>
        <row r="4">
          <cell r="A4">
            <v>45371</v>
          </cell>
          <cell r="B4">
            <v>0.9281750023365021</v>
          </cell>
          <cell r="C4">
            <v>43.12623977661133</v>
          </cell>
          <cell r="D4">
            <v>41.012260055541994</v>
          </cell>
          <cell r="E4">
            <v>0.10568999946117401</v>
          </cell>
        </row>
        <row r="5">
          <cell r="A5">
            <v>45372</v>
          </cell>
          <cell r="B5">
            <v>1.0088500082492828</v>
          </cell>
          <cell r="C5">
            <v>46.27293395996094</v>
          </cell>
          <cell r="D5">
            <v>43.80352232191298</v>
          </cell>
          <cell r="E5">
            <v>0.1165374992415309</v>
          </cell>
        </row>
        <row r="6">
          <cell r="A6">
            <v>45373</v>
          </cell>
          <cell r="B6">
            <v>0.8545999974012375</v>
          </cell>
          <cell r="C6">
            <v>47.52629991011186</v>
          </cell>
          <cell r="D6">
            <v>44.886599800803445</v>
          </cell>
          <cell r="E6">
            <v>0.11889999969439073</v>
          </cell>
        </row>
        <row r="7">
          <cell r="A7">
            <v>45374</v>
          </cell>
          <cell r="B7">
            <v>0.9039200007915497</v>
          </cell>
          <cell r="C7">
            <v>48.39827041625976</v>
          </cell>
          <cell r="D7">
            <v>45.39020042419433</v>
          </cell>
          <cell r="E7">
            <v>0.11868000030517578</v>
          </cell>
        </row>
        <row r="8">
          <cell r="A8">
            <v>45375</v>
          </cell>
          <cell r="B8">
            <v>1.4117777877383761</v>
          </cell>
          <cell r="C8">
            <v>48.848388671875</v>
          </cell>
          <cell r="D8">
            <v>45.46372180514865</v>
          </cell>
          <cell r="E8">
            <v>0.11956666658322017</v>
          </cell>
        </row>
        <row r="9">
          <cell r="A9">
            <v>45376</v>
          </cell>
          <cell r="B9">
            <v>1.9120636528188533</v>
          </cell>
          <cell r="C9">
            <v>47.81560030850497</v>
          </cell>
          <cell r="D9">
            <v>44.3650183244185</v>
          </cell>
          <cell r="E9">
            <v>0.11808181621811607</v>
          </cell>
        </row>
        <row r="10">
          <cell r="A10">
            <v>45377</v>
          </cell>
          <cell r="B10">
            <v>1.7431000024080276</v>
          </cell>
          <cell r="C10">
            <v>47.09618034362793</v>
          </cell>
          <cell r="D10">
            <v>43.8265998840332</v>
          </cell>
          <cell r="E10">
            <v>0.11622000113129616</v>
          </cell>
        </row>
        <row r="11">
          <cell r="A11">
            <v>45378</v>
          </cell>
          <cell r="B11">
            <v>1.1372571417263575</v>
          </cell>
          <cell r="C11">
            <v>46.72189998626709</v>
          </cell>
          <cell r="D11">
            <v>43.62133741378784</v>
          </cell>
          <cell r="E11">
            <v>0.1128142848610878</v>
          </cell>
        </row>
        <row r="12">
          <cell r="A12">
            <v>45379</v>
          </cell>
          <cell r="B12">
            <v>1.4078666766484578</v>
          </cell>
          <cell r="C12">
            <v>46.173666636149086</v>
          </cell>
          <cell r="D12">
            <v>43.09945509168837</v>
          </cell>
          <cell r="E12">
            <v>0.11170000003443824</v>
          </cell>
        </row>
        <row r="13">
          <cell r="A13">
            <v>45380</v>
          </cell>
          <cell r="B13">
            <v>2.074459981918335</v>
          </cell>
          <cell r="C13">
            <v>45.385199864705406</v>
          </cell>
          <cell r="D13">
            <v>42.04605038960775</v>
          </cell>
          <cell r="E13">
            <v>0.11075833377738793</v>
          </cell>
        </row>
        <row r="14">
          <cell r="A14">
            <v>45381</v>
          </cell>
          <cell r="B14">
            <v>2.235999975885664</v>
          </cell>
          <cell r="C14">
            <v>45.42455588446723</v>
          </cell>
          <cell r="D14">
            <v>41.64656660291884</v>
          </cell>
          <cell r="E14">
            <v>0.11228888812992308</v>
          </cell>
        </row>
        <row r="15">
          <cell r="A15">
            <v>45382</v>
          </cell>
          <cell r="B15">
            <v>2.241022242440118</v>
          </cell>
          <cell r="C15">
            <v>46.257889641655815</v>
          </cell>
          <cell r="D15">
            <v>41.4903441535102</v>
          </cell>
          <cell r="E15">
            <v>0.11336666759517458</v>
          </cell>
        </row>
        <row r="16">
          <cell r="A16">
            <v>45383</v>
          </cell>
          <cell r="B16">
            <v>2.3387250204881034</v>
          </cell>
          <cell r="C16">
            <v>47.189625104268394</v>
          </cell>
          <cell r="D16">
            <v>41.56924978892008</v>
          </cell>
          <cell r="E16">
            <v>0.11503333350022633</v>
          </cell>
        </row>
        <row r="17">
          <cell r="A17">
            <v>45384</v>
          </cell>
          <cell r="B17">
            <v>2.560444460974799</v>
          </cell>
          <cell r="C17">
            <v>46.93983289930556</v>
          </cell>
          <cell r="D17">
            <v>41.3210563659668</v>
          </cell>
          <cell r="E17">
            <v>0.11442222197850545</v>
          </cell>
        </row>
        <row r="18">
          <cell r="A18">
            <v>45385</v>
          </cell>
          <cell r="B18">
            <v>2.776566664377848</v>
          </cell>
          <cell r="C18">
            <v>48.19121085272895</v>
          </cell>
          <cell r="D18">
            <v>42.52794392903646</v>
          </cell>
          <cell r="E18">
            <v>0.11714444392257267</v>
          </cell>
        </row>
        <row r="19">
          <cell r="A19">
            <v>45386</v>
          </cell>
          <cell r="B19">
            <v>2.8836272196336226</v>
          </cell>
          <cell r="C19">
            <v>49.619016329447426</v>
          </cell>
          <cell r="D19">
            <v>43.266024907430015</v>
          </cell>
          <cell r="E19">
            <v>0.12107499999304612</v>
          </cell>
        </row>
        <row r="20">
          <cell r="A20">
            <v>45387</v>
          </cell>
          <cell r="B20">
            <v>2.811366664038764</v>
          </cell>
          <cell r="C20">
            <v>50.25605604383681</v>
          </cell>
          <cell r="D20">
            <v>43.47618865966797</v>
          </cell>
          <cell r="E20">
            <v>0.12205555455552207</v>
          </cell>
        </row>
        <row r="21">
          <cell r="A21">
            <v>45388</v>
          </cell>
          <cell r="B21">
            <v>2.9093571049826488</v>
          </cell>
          <cell r="C21">
            <v>50.33138910929362</v>
          </cell>
          <cell r="D21">
            <v>44.576333363850914</v>
          </cell>
          <cell r="E21">
            <v>0.12362500000745058</v>
          </cell>
        </row>
        <row r="22">
          <cell r="A22">
            <v>45389</v>
          </cell>
          <cell r="B22">
            <v>2.998899984359741</v>
          </cell>
          <cell r="C22">
            <v>48.0789000193278</v>
          </cell>
          <cell r="D22">
            <v>43.42220815022787</v>
          </cell>
          <cell r="E22">
            <v>0.11618999987840653</v>
          </cell>
        </row>
        <row r="23">
          <cell r="A23">
            <v>45390</v>
          </cell>
          <cell r="B23">
            <v>2.7764888869391546</v>
          </cell>
          <cell r="C23">
            <v>48.432444678412544</v>
          </cell>
          <cell r="D23">
            <v>43.08747778998481</v>
          </cell>
          <cell r="E23">
            <v>0.11655555582708782</v>
          </cell>
        </row>
        <row r="24">
          <cell r="A24">
            <v>45391</v>
          </cell>
          <cell r="B24">
            <v>2.8015570981161937</v>
          </cell>
          <cell r="C24">
            <v>46.33153364393446</v>
          </cell>
          <cell r="D24">
            <v>42.14437781439887</v>
          </cell>
          <cell r="E24">
            <v>0.11139999981969595</v>
          </cell>
        </row>
        <row r="25">
          <cell r="A25">
            <v>45392</v>
          </cell>
          <cell r="B25">
            <v>2.951933330959744</v>
          </cell>
          <cell r="C25">
            <v>47.60191631317139</v>
          </cell>
          <cell r="D25">
            <v>42.48026625315348</v>
          </cell>
          <cell r="E25">
            <v>0.1134833333392938</v>
          </cell>
        </row>
        <row r="26">
          <cell r="A26">
            <v>45393</v>
          </cell>
          <cell r="B26">
            <v>2.851300048828125</v>
          </cell>
          <cell r="C26">
            <v>47.769922468397354</v>
          </cell>
          <cell r="D26">
            <v>42.52815585666232</v>
          </cell>
          <cell r="E26">
            <v>0.11295000091195107</v>
          </cell>
        </row>
        <row r="27">
          <cell r="A27">
            <v>45394</v>
          </cell>
          <cell r="B27">
            <v>2.4591124951839447</v>
          </cell>
          <cell r="C27">
            <v>47.76959991455078</v>
          </cell>
          <cell r="D27">
            <v>42.615977393256294</v>
          </cell>
          <cell r="E27">
            <v>0.11263750120997429</v>
          </cell>
        </row>
        <row r="28">
          <cell r="A28">
            <v>45395</v>
          </cell>
          <cell r="B28">
            <v>2.260350008805593</v>
          </cell>
          <cell r="C28">
            <v>46.958309173583984</v>
          </cell>
          <cell r="D28">
            <v>42.142741203308105</v>
          </cell>
          <cell r="E28">
            <v>0.11108333307007949</v>
          </cell>
        </row>
        <row r="29">
          <cell r="A29">
            <v>45396</v>
          </cell>
          <cell r="B29">
            <v>2.4111444685194225</v>
          </cell>
          <cell r="C29">
            <v>45.62535519070096</v>
          </cell>
          <cell r="D29">
            <v>41.38589986165365</v>
          </cell>
          <cell r="E29">
            <v>0.10710000081194772</v>
          </cell>
        </row>
        <row r="30">
          <cell r="A30">
            <v>45397</v>
          </cell>
          <cell r="B30">
            <v>2.1902875155210495</v>
          </cell>
          <cell r="C30">
            <v>45.177989112006294</v>
          </cell>
          <cell r="D30">
            <v>41.00423346625434</v>
          </cell>
          <cell r="E30">
            <v>0.10628888838820988</v>
          </cell>
        </row>
      </sheetData>
      <sheetData sheetId="12">
        <row r="1">
          <cell r="B1" t="str">
            <v>Nitrate</v>
          </cell>
          <cell r="C1" t="str">
            <v>Chloride</v>
          </cell>
          <cell r="D1" t="str">
            <v>Sulfate</v>
          </cell>
          <cell r="E1" t="str">
            <v>Bromide</v>
          </cell>
        </row>
        <row r="2">
          <cell r="A2">
            <v>45369</v>
          </cell>
        </row>
        <row r="3">
          <cell r="A3">
            <v>45370</v>
          </cell>
        </row>
        <row r="4">
          <cell r="A4">
            <v>45371</v>
          </cell>
        </row>
        <row r="5">
          <cell r="A5">
            <v>45372</v>
          </cell>
        </row>
        <row r="6">
          <cell r="A6">
            <v>45373</v>
          </cell>
        </row>
        <row r="7">
          <cell r="A7">
            <v>45374</v>
          </cell>
        </row>
        <row r="8">
          <cell r="A8">
            <v>45375</v>
          </cell>
        </row>
        <row r="9">
          <cell r="A9">
            <v>45376</v>
          </cell>
        </row>
        <row r="10">
          <cell r="A10">
            <v>45377</v>
          </cell>
        </row>
        <row r="11">
          <cell r="A11">
            <v>45378</v>
          </cell>
        </row>
        <row r="12">
          <cell r="A12">
            <v>45379</v>
          </cell>
        </row>
        <row r="13">
          <cell r="A13">
            <v>45380</v>
          </cell>
        </row>
        <row r="14">
          <cell r="A14">
            <v>45381</v>
          </cell>
        </row>
        <row r="15">
          <cell r="A15">
            <v>45382</v>
          </cell>
        </row>
        <row r="16">
          <cell r="A16">
            <v>45383</v>
          </cell>
        </row>
        <row r="17">
          <cell r="A17">
            <v>45384</v>
          </cell>
        </row>
        <row r="18">
          <cell r="A18">
            <v>45385</v>
          </cell>
        </row>
        <row r="19">
          <cell r="A19">
            <v>45386</v>
          </cell>
        </row>
        <row r="20">
          <cell r="A20">
            <v>45387</v>
          </cell>
        </row>
        <row r="21">
          <cell r="A21">
            <v>45388</v>
          </cell>
        </row>
        <row r="22">
          <cell r="A22">
            <v>45389</v>
          </cell>
        </row>
        <row r="23">
          <cell r="A23">
            <v>45390</v>
          </cell>
        </row>
        <row r="24">
          <cell r="A24">
            <v>45391</v>
          </cell>
          <cell r="B24">
            <v>0</v>
          </cell>
          <cell r="C24">
            <v>46.27666727701823</v>
          </cell>
          <cell r="D24">
            <v>0.8613333304723104</v>
          </cell>
          <cell r="E24">
            <v>0</v>
          </cell>
        </row>
        <row r="25">
          <cell r="A25">
            <v>45392</v>
          </cell>
          <cell r="B25">
            <v>0</v>
          </cell>
          <cell r="C25">
            <v>46.085266537136505</v>
          </cell>
          <cell r="D25">
            <v>0.8736888898743523</v>
          </cell>
          <cell r="E25">
            <v>0</v>
          </cell>
        </row>
        <row r="26">
          <cell r="A26">
            <v>45393</v>
          </cell>
          <cell r="B26">
            <v>0</v>
          </cell>
          <cell r="C26">
            <v>56.83944892883301</v>
          </cell>
          <cell r="D26">
            <v>0.9128000140190125</v>
          </cell>
          <cell r="E26">
            <v>0</v>
          </cell>
        </row>
        <row r="27">
          <cell r="A27">
            <v>45394</v>
          </cell>
        </row>
        <row r="28">
          <cell r="A28">
            <v>45395</v>
          </cell>
        </row>
        <row r="29">
          <cell r="A29">
            <v>45396</v>
          </cell>
        </row>
        <row r="30">
          <cell r="A30">
            <v>45397</v>
          </cell>
        </row>
      </sheetData>
      <sheetData sheetId="13"/>
      <sheetData sheetId="14">
        <row r="1">
          <cell r="B1" t="str">
            <v>Banks</v>
          </cell>
          <cell r="C1" t="str">
            <v>Jones</v>
          </cell>
          <cell r="D1" t="str">
            <v>Vernalis</v>
          </cell>
          <cell r="E1" t="str">
            <v>Gianelli</v>
          </cell>
        </row>
        <row r="2">
          <cell r="A2">
            <v>45369</v>
          </cell>
          <cell r="B2">
            <v>37.58110004001193</v>
          </cell>
          <cell r="D2">
            <v>36.84858751296997</v>
          </cell>
        </row>
        <row r="3">
          <cell r="A3">
            <v>45370</v>
          </cell>
          <cell r="B3">
            <v>40.567627299915664</v>
          </cell>
          <cell r="D3">
            <v>35.394822438557945</v>
          </cell>
        </row>
        <row r="4">
          <cell r="A4">
            <v>45371</v>
          </cell>
          <cell r="B4">
            <v>43.12623977661133</v>
          </cell>
          <cell r="D4">
            <v>34.72277242487127</v>
          </cell>
        </row>
        <row r="5">
          <cell r="A5">
            <v>45372</v>
          </cell>
          <cell r="B5">
            <v>46.27293395996094</v>
          </cell>
          <cell r="D5">
            <v>34.15053749084473</v>
          </cell>
        </row>
        <row r="6">
          <cell r="A6">
            <v>45373</v>
          </cell>
          <cell r="B6">
            <v>47.52629991011186</v>
          </cell>
          <cell r="D6">
            <v>33.86644999186198</v>
          </cell>
          <cell r="E6">
            <v>62.737701416015625</v>
          </cell>
        </row>
        <row r="7">
          <cell r="A7">
            <v>45374</v>
          </cell>
          <cell r="B7">
            <v>48.39827041625976</v>
          </cell>
          <cell r="D7">
            <v>34.90975485907661</v>
          </cell>
        </row>
        <row r="8">
          <cell r="A8">
            <v>45375</v>
          </cell>
          <cell r="B8">
            <v>48.848388671875</v>
          </cell>
          <cell r="D8">
            <v>33.106449890136716</v>
          </cell>
        </row>
        <row r="9">
          <cell r="A9">
            <v>45376</v>
          </cell>
          <cell r="B9">
            <v>47.81560030850497</v>
          </cell>
          <cell r="D9">
            <v>33.38640022277832</v>
          </cell>
        </row>
        <row r="10">
          <cell r="A10">
            <v>45377</v>
          </cell>
          <cell r="B10">
            <v>47.09618034362793</v>
          </cell>
        </row>
        <row r="11">
          <cell r="A11">
            <v>45378</v>
          </cell>
          <cell r="B11">
            <v>46.72189998626709</v>
          </cell>
        </row>
        <row r="12">
          <cell r="A12">
            <v>45379</v>
          </cell>
          <cell r="B12">
            <v>46.173666636149086</v>
          </cell>
        </row>
        <row r="13">
          <cell r="A13">
            <v>45380</v>
          </cell>
          <cell r="B13">
            <v>45.385199864705406</v>
          </cell>
          <cell r="D13">
            <v>30.727867126464844</v>
          </cell>
          <cell r="E13">
            <v>45.3302001953125</v>
          </cell>
        </row>
        <row r="14">
          <cell r="A14">
            <v>45381</v>
          </cell>
          <cell r="B14">
            <v>45.42455588446723</v>
          </cell>
          <cell r="D14">
            <v>33.01377296447754</v>
          </cell>
        </row>
        <row r="15">
          <cell r="A15">
            <v>45382</v>
          </cell>
          <cell r="B15">
            <v>46.257889641655815</v>
          </cell>
          <cell r="D15">
            <v>34.831844329833984</v>
          </cell>
        </row>
        <row r="16">
          <cell r="A16">
            <v>45383</v>
          </cell>
          <cell r="B16">
            <v>47.189625104268394</v>
          </cell>
          <cell r="D16">
            <v>36.224775314331055</v>
          </cell>
        </row>
        <row r="17">
          <cell r="A17">
            <v>45384</v>
          </cell>
          <cell r="B17">
            <v>46.93983289930556</v>
          </cell>
          <cell r="D17">
            <v>36.40107241543856</v>
          </cell>
        </row>
        <row r="18">
          <cell r="A18">
            <v>45385</v>
          </cell>
          <cell r="B18">
            <v>48.19121085272895</v>
          </cell>
          <cell r="D18">
            <v>31.426455391777885</v>
          </cell>
        </row>
        <row r="19">
          <cell r="A19">
            <v>45386</v>
          </cell>
          <cell r="B19">
            <v>49.619016329447426</v>
          </cell>
          <cell r="D19">
            <v>31.625266816880966</v>
          </cell>
        </row>
        <row r="20">
          <cell r="A20">
            <v>45387</v>
          </cell>
          <cell r="B20">
            <v>50.25605604383681</v>
          </cell>
          <cell r="D20">
            <v>32.2516902923584</v>
          </cell>
        </row>
        <row r="21">
          <cell r="A21">
            <v>45388</v>
          </cell>
          <cell r="B21">
            <v>50.33138910929362</v>
          </cell>
          <cell r="D21">
            <v>30.484811147054035</v>
          </cell>
        </row>
        <row r="22">
          <cell r="A22">
            <v>45389</v>
          </cell>
          <cell r="B22">
            <v>48.0789000193278</v>
          </cell>
          <cell r="D22">
            <v>29.53337993621826</v>
          </cell>
        </row>
        <row r="23">
          <cell r="A23">
            <v>45390</v>
          </cell>
          <cell r="B23">
            <v>48.432444678412544</v>
          </cell>
          <cell r="D23">
            <v>30.211467107137043</v>
          </cell>
        </row>
        <row r="24">
          <cell r="A24">
            <v>45391</v>
          </cell>
          <cell r="B24">
            <v>46.33153364393446</v>
          </cell>
          <cell r="C24">
            <v>46.27666727701823</v>
          </cell>
          <cell r="D24">
            <v>27.83567476272583</v>
          </cell>
          <cell r="E24">
            <v>52.559034908519074</v>
          </cell>
        </row>
        <row r="25">
          <cell r="A25">
            <v>45392</v>
          </cell>
          <cell r="B25">
            <v>47.60191631317139</v>
          </cell>
          <cell r="C25">
            <v>46.085266537136505</v>
          </cell>
          <cell r="D25">
            <v>23.656273061578926</v>
          </cell>
          <cell r="E25">
            <v>58.79381397792271</v>
          </cell>
        </row>
        <row r="26">
          <cell r="A26">
            <v>45393</v>
          </cell>
          <cell r="B26">
            <v>47.769922468397354</v>
          </cell>
          <cell r="C26">
            <v>56.83944892883301</v>
          </cell>
          <cell r="D26">
            <v>24.23657735188802</v>
          </cell>
          <cell r="E26">
            <v>58.0062001546224</v>
          </cell>
        </row>
        <row r="27">
          <cell r="A27">
            <v>45394</v>
          </cell>
          <cell r="B27">
            <v>47.76959991455078</v>
          </cell>
          <cell r="D27">
            <v>23.26263364156087</v>
          </cell>
          <cell r="E27">
            <v>59.08516216278076</v>
          </cell>
        </row>
        <row r="28">
          <cell r="A28">
            <v>45395</v>
          </cell>
          <cell r="B28">
            <v>46.958309173583984</v>
          </cell>
          <cell r="D28">
            <v>22.554910087585448</v>
          </cell>
        </row>
        <row r="29">
          <cell r="A29">
            <v>45396</v>
          </cell>
          <cell r="B29">
            <v>45.62535519070096</v>
          </cell>
          <cell r="D29">
            <v>22.832475423812866</v>
          </cell>
          <cell r="E29">
            <v>59.3302001953125</v>
          </cell>
        </row>
        <row r="30">
          <cell r="A30">
            <v>45397</v>
          </cell>
          <cell r="B30">
            <v>45.177989112006294</v>
          </cell>
          <cell r="D30">
            <v>24.319328580583846</v>
          </cell>
          <cell r="E30">
            <v>62.117133670383026</v>
          </cell>
        </row>
      </sheetData>
      <sheetData sheetId="15">
        <row r="1">
          <cell r="B1" t="str">
            <v>Banks</v>
          </cell>
          <cell r="C1" t="str">
            <v>Jones</v>
          </cell>
          <cell r="D1" t="str">
            <v>Vernalis</v>
          </cell>
          <cell r="E1" t="str">
            <v>Gianelli</v>
          </cell>
        </row>
        <row r="2">
          <cell r="A2">
            <v>45369</v>
          </cell>
          <cell r="B2">
            <v>1.3349444336361356</v>
          </cell>
          <cell r="D2">
            <v>2.2909874618053436</v>
          </cell>
        </row>
        <row r="3">
          <cell r="A3">
            <v>45370</v>
          </cell>
          <cell r="B3">
            <v>1.036411119831933</v>
          </cell>
          <cell r="D3">
            <v>2.3423111173841686</v>
          </cell>
        </row>
        <row r="4">
          <cell r="A4">
            <v>45371</v>
          </cell>
          <cell r="B4">
            <v>0.9281750023365021</v>
          </cell>
          <cell r="D4">
            <v>1.899745442650535</v>
          </cell>
        </row>
        <row r="5">
          <cell r="A5">
            <v>45372</v>
          </cell>
          <cell r="B5">
            <v>1.0088500082492828</v>
          </cell>
          <cell r="D5">
            <v>2.1861374974250793</v>
          </cell>
        </row>
        <row r="6">
          <cell r="A6">
            <v>45373</v>
          </cell>
          <cell r="B6">
            <v>0.8545999974012375</v>
          </cell>
          <cell r="D6">
            <v>2.159083366394043</v>
          </cell>
          <cell r="E6">
            <v>3.764900048573812</v>
          </cell>
        </row>
        <row r="7">
          <cell r="A7">
            <v>45374</v>
          </cell>
          <cell r="B7">
            <v>0.9039200007915497</v>
          </cell>
          <cell r="D7">
            <v>1.9054333368937175</v>
          </cell>
        </row>
        <row r="8">
          <cell r="A8">
            <v>45375</v>
          </cell>
          <cell r="B8">
            <v>1.4117777877383761</v>
          </cell>
          <cell r="D8">
            <v>1.8986699819564818</v>
          </cell>
        </row>
        <row r="9">
          <cell r="A9">
            <v>45376</v>
          </cell>
          <cell r="B9">
            <v>1.9120636528188533</v>
          </cell>
          <cell r="D9">
            <v>2.019574999809265</v>
          </cell>
        </row>
        <row r="10">
          <cell r="A10">
            <v>45377</v>
          </cell>
          <cell r="B10">
            <v>1.7431000024080276</v>
          </cell>
        </row>
        <row r="11">
          <cell r="A11">
            <v>45378</v>
          </cell>
          <cell r="B11">
            <v>1.1372571417263575</v>
          </cell>
        </row>
        <row r="12">
          <cell r="A12">
            <v>45379</v>
          </cell>
          <cell r="B12">
            <v>1.4078666766484578</v>
          </cell>
        </row>
        <row r="13">
          <cell r="A13">
            <v>45380</v>
          </cell>
          <cell r="B13">
            <v>2.074459981918335</v>
          </cell>
          <cell r="D13">
            <v>2.412066618601481</v>
          </cell>
        </row>
        <row r="14">
          <cell r="A14">
            <v>45381</v>
          </cell>
          <cell r="B14">
            <v>2.235999975885664</v>
          </cell>
          <cell r="D14">
            <v>2.379372705112804</v>
          </cell>
        </row>
        <row r="15">
          <cell r="A15">
            <v>45382</v>
          </cell>
          <cell r="B15">
            <v>2.241022242440118</v>
          </cell>
          <cell r="D15">
            <v>3.0110555489857993</v>
          </cell>
        </row>
        <row r="16">
          <cell r="A16">
            <v>45383</v>
          </cell>
          <cell r="B16">
            <v>2.3387250204881034</v>
          </cell>
          <cell r="D16">
            <v>3.088525027036667</v>
          </cell>
        </row>
        <row r="17">
          <cell r="A17">
            <v>45384</v>
          </cell>
          <cell r="B17">
            <v>2.560444460974799</v>
          </cell>
          <cell r="D17">
            <v>2.8092363530939277</v>
          </cell>
        </row>
        <row r="18">
          <cell r="A18">
            <v>45385</v>
          </cell>
          <cell r="B18">
            <v>2.776566664377848</v>
          </cell>
          <cell r="D18">
            <v>2.3532333109113903</v>
          </cell>
        </row>
        <row r="19">
          <cell r="A19">
            <v>45386</v>
          </cell>
          <cell r="B19">
            <v>2.8836272196336226</v>
          </cell>
          <cell r="D19">
            <v>2.4710333347320557</v>
          </cell>
        </row>
        <row r="20">
          <cell r="A20">
            <v>45387</v>
          </cell>
          <cell r="B20">
            <v>2.811366664038764</v>
          </cell>
          <cell r="D20">
            <v>2.4727299928665163</v>
          </cell>
          <cell r="E20">
            <v>3.910900115966797</v>
          </cell>
        </row>
        <row r="21">
          <cell r="A21">
            <v>45388</v>
          </cell>
          <cell r="B21">
            <v>2.9093571049826488</v>
          </cell>
          <cell r="D21">
            <v>2.4893888897365994</v>
          </cell>
        </row>
        <row r="22">
          <cell r="A22">
            <v>45389</v>
          </cell>
          <cell r="B22">
            <v>2.998899984359741</v>
          </cell>
          <cell r="D22">
            <v>2.4498799800872804</v>
          </cell>
        </row>
        <row r="23">
          <cell r="A23">
            <v>45390</v>
          </cell>
          <cell r="B23">
            <v>2.7764888869391546</v>
          </cell>
          <cell r="D23">
            <v>2.6844111018710666</v>
          </cell>
          <cell r="E23">
            <v>1.6865999698638916</v>
          </cell>
        </row>
        <row r="24">
          <cell r="A24">
            <v>45391</v>
          </cell>
          <cell r="B24">
            <v>2.8015570981161937</v>
          </cell>
          <cell r="C24">
            <v>0</v>
          </cell>
          <cell r="D24">
            <v>2.6729375422000885</v>
          </cell>
          <cell r="E24">
            <v>3.2200000286102295</v>
          </cell>
        </row>
        <row r="25">
          <cell r="A25">
            <v>45392</v>
          </cell>
          <cell r="B25">
            <v>2.951933330959744</v>
          </cell>
          <cell r="C25">
            <v>0</v>
          </cell>
          <cell r="D25">
            <v>2.422090920535001</v>
          </cell>
          <cell r="E25">
            <v>3.0859571184430803</v>
          </cell>
        </row>
        <row r="26">
          <cell r="A26">
            <v>45393</v>
          </cell>
          <cell r="B26">
            <v>2.851300048828125</v>
          </cell>
          <cell r="C26">
            <v>0</v>
          </cell>
          <cell r="D26">
            <v>2.0178110864427357</v>
          </cell>
          <cell r="E26">
            <v>3.0926250219345093</v>
          </cell>
        </row>
        <row r="27">
          <cell r="A27">
            <v>45394</v>
          </cell>
          <cell r="B27">
            <v>2.4591124951839447</v>
          </cell>
          <cell r="D27">
            <v>2.0810999737845526</v>
          </cell>
          <cell r="E27">
            <v>3.232112556695938</v>
          </cell>
        </row>
        <row r="28">
          <cell r="A28">
            <v>45395</v>
          </cell>
          <cell r="B28">
            <v>2.260350008805593</v>
          </cell>
          <cell r="D28">
            <v>1.732100009918213</v>
          </cell>
        </row>
        <row r="29">
          <cell r="A29">
            <v>45396</v>
          </cell>
          <cell r="B29">
            <v>2.4111444685194225</v>
          </cell>
          <cell r="D29">
            <v>1.7364250272512436</v>
          </cell>
          <cell r="E29">
            <v>3.2468600273132324</v>
          </cell>
        </row>
        <row r="30">
          <cell r="A30">
            <v>45397</v>
          </cell>
          <cell r="B30">
            <v>2.1902875155210495</v>
          </cell>
          <cell r="D30">
            <v>2.169814246041434</v>
          </cell>
          <cell r="E30">
            <v>3.6304444471995034</v>
          </cell>
        </row>
      </sheetData>
      <sheetData sheetId="16">
        <row r="1">
          <cell r="B1" t="str">
            <v>Banks</v>
          </cell>
          <cell r="C1" t="str">
            <v>Jones</v>
          </cell>
          <cell r="D1" t="str">
            <v>Vernalis</v>
          </cell>
          <cell r="E1" t="str">
            <v>Gianelli</v>
          </cell>
        </row>
        <row r="2">
          <cell r="A2">
            <v>45369</v>
          </cell>
          <cell r="B2">
            <v>36.01688808865018</v>
          </cell>
          <cell r="D2">
            <v>39.311649799346924</v>
          </cell>
        </row>
        <row r="3">
          <cell r="A3">
            <v>45370</v>
          </cell>
          <cell r="B3">
            <v>38.901636297052555</v>
          </cell>
          <cell r="D3">
            <v>37.66889995998807</v>
          </cell>
        </row>
        <row r="4">
          <cell r="A4">
            <v>45371</v>
          </cell>
          <cell r="B4">
            <v>41.012260055541994</v>
          </cell>
          <cell r="D4">
            <v>37.46706425059926</v>
          </cell>
        </row>
        <row r="5">
          <cell r="A5">
            <v>45372</v>
          </cell>
          <cell r="B5">
            <v>43.80352232191298</v>
          </cell>
          <cell r="D5">
            <v>36.87153720855713</v>
          </cell>
        </row>
        <row r="6">
          <cell r="A6">
            <v>45373</v>
          </cell>
          <cell r="B6">
            <v>44.886599800803445</v>
          </cell>
          <cell r="D6">
            <v>36.91741689046224</v>
          </cell>
          <cell r="E6">
            <v>36.714866638183594</v>
          </cell>
        </row>
        <row r="7">
          <cell r="A7">
            <v>45374</v>
          </cell>
          <cell r="B7">
            <v>45.39020042419433</v>
          </cell>
          <cell r="D7">
            <v>37.29756630791558</v>
          </cell>
        </row>
        <row r="8">
          <cell r="A8">
            <v>45375</v>
          </cell>
          <cell r="B8">
            <v>45.46372180514865</v>
          </cell>
          <cell r="D8">
            <v>35.000960159301755</v>
          </cell>
        </row>
        <row r="9">
          <cell r="A9">
            <v>45376</v>
          </cell>
          <cell r="B9">
            <v>44.3650183244185</v>
          </cell>
          <cell r="D9">
            <v>35.12215042114258</v>
          </cell>
        </row>
        <row r="10">
          <cell r="A10">
            <v>45377</v>
          </cell>
          <cell r="B10">
            <v>43.8265998840332</v>
          </cell>
        </row>
        <row r="11">
          <cell r="A11">
            <v>45378</v>
          </cell>
          <cell r="B11">
            <v>43.62133741378784</v>
          </cell>
        </row>
        <row r="12">
          <cell r="A12">
            <v>45379</v>
          </cell>
          <cell r="B12">
            <v>43.09945509168837</v>
          </cell>
          <cell r="E12">
            <v>36.82990074157715</v>
          </cell>
        </row>
        <row r="13">
          <cell r="A13">
            <v>45380</v>
          </cell>
          <cell r="B13">
            <v>42.04605038960775</v>
          </cell>
          <cell r="D13">
            <v>32.76979955037435</v>
          </cell>
          <cell r="E13">
            <v>37.027173614501955</v>
          </cell>
        </row>
        <row r="14">
          <cell r="A14">
            <v>45381</v>
          </cell>
          <cell r="B14">
            <v>41.64656660291884</v>
          </cell>
          <cell r="D14">
            <v>35.41678237915039</v>
          </cell>
        </row>
        <row r="15">
          <cell r="A15">
            <v>45382</v>
          </cell>
          <cell r="B15">
            <v>41.4903441535102</v>
          </cell>
          <cell r="D15">
            <v>37.92167875501845</v>
          </cell>
        </row>
        <row r="16">
          <cell r="A16">
            <v>45383</v>
          </cell>
          <cell r="B16">
            <v>41.56924978892008</v>
          </cell>
          <cell r="D16">
            <v>39.44073677062988</v>
          </cell>
        </row>
        <row r="17">
          <cell r="A17">
            <v>45384</v>
          </cell>
          <cell r="B17">
            <v>41.3210563659668</v>
          </cell>
          <cell r="D17">
            <v>39.17615439675071</v>
          </cell>
        </row>
        <row r="18">
          <cell r="A18">
            <v>45385</v>
          </cell>
          <cell r="B18">
            <v>42.52794392903646</v>
          </cell>
          <cell r="D18">
            <v>34.192955017089844</v>
          </cell>
        </row>
        <row r="19">
          <cell r="A19">
            <v>45386</v>
          </cell>
          <cell r="B19">
            <v>43.266024907430015</v>
          </cell>
          <cell r="D19">
            <v>34.08068868849013</v>
          </cell>
        </row>
        <row r="20">
          <cell r="A20">
            <v>45387</v>
          </cell>
          <cell r="B20">
            <v>43.47618865966797</v>
          </cell>
          <cell r="D20">
            <v>36.14006996154785</v>
          </cell>
          <cell r="E20">
            <v>37.45147132873535</v>
          </cell>
        </row>
        <row r="21">
          <cell r="A21">
            <v>45388</v>
          </cell>
          <cell r="B21">
            <v>44.576333363850914</v>
          </cell>
          <cell r="D21">
            <v>35.016222635904946</v>
          </cell>
          <cell r="E21">
            <v>37.70745086669922</v>
          </cell>
        </row>
        <row r="22">
          <cell r="A22">
            <v>45389</v>
          </cell>
          <cell r="B22">
            <v>43.42220815022787</v>
          </cell>
          <cell r="D22">
            <v>33.78459014892578</v>
          </cell>
          <cell r="E22">
            <v>37.28560129801432</v>
          </cell>
        </row>
        <row r="23">
          <cell r="A23">
            <v>45390</v>
          </cell>
          <cell r="B23">
            <v>43.08747778998481</v>
          </cell>
          <cell r="D23">
            <v>33.19712257385254</v>
          </cell>
        </row>
        <row r="24">
          <cell r="A24">
            <v>45391</v>
          </cell>
          <cell r="B24">
            <v>42.14437781439887</v>
          </cell>
          <cell r="C24">
            <v>0.8613333304723104</v>
          </cell>
          <cell r="D24">
            <v>31.279112815856934</v>
          </cell>
          <cell r="E24">
            <v>37.68223190307617</v>
          </cell>
        </row>
        <row r="25">
          <cell r="A25">
            <v>45392</v>
          </cell>
          <cell r="B25">
            <v>42.48026625315348</v>
          </cell>
          <cell r="C25">
            <v>0.8736888898743523</v>
          </cell>
          <cell r="D25">
            <v>26.881618326360528</v>
          </cell>
          <cell r="E25">
            <v>38.04481451851981</v>
          </cell>
        </row>
        <row r="26">
          <cell r="A26">
            <v>45393</v>
          </cell>
          <cell r="B26">
            <v>42.52815585666232</v>
          </cell>
          <cell r="C26">
            <v>0.9128000140190125</v>
          </cell>
          <cell r="D26">
            <v>26.849666595458984</v>
          </cell>
          <cell r="E26">
            <v>38.27705001831055</v>
          </cell>
        </row>
        <row r="27">
          <cell r="A27">
            <v>45394</v>
          </cell>
          <cell r="B27">
            <v>42.615977393256294</v>
          </cell>
          <cell r="D27">
            <v>25.419522179497612</v>
          </cell>
          <cell r="E27">
            <v>38.60813808441162</v>
          </cell>
        </row>
        <row r="28">
          <cell r="A28">
            <v>45395</v>
          </cell>
          <cell r="B28">
            <v>42.142741203308105</v>
          </cell>
          <cell r="D28">
            <v>24.341269874572752</v>
          </cell>
        </row>
        <row r="29">
          <cell r="A29">
            <v>45396</v>
          </cell>
          <cell r="B29">
            <v>41.38589986165365</v>
          </cell>
          <cell r="D29">
            <v>24.53077507019043</v>
          </cell>
          <cell r="E29">
            <v>38.49556045532226</v>
          </cell>
        </row>
        <row r="30">
          <cell r="A30">
            <v>45397</v>
          </cell>
          <cell r="B30">
            <v>41.00423346625434</v>
          </cell>
          <cell r="D30">
            <v>25.784257343837194</v>
          </cell>
          <cell r="E30">
            <v>37.68566640218099</v>
          </cell>
        </row>
      </sheetData>
      <sheetData sheetId="17">
        <row r="1">
          <cell r="B1" t="str">
            <v>Banks</v>
          </cell>
          <cell r="C1" t="str">
            <v>Jones</v>
          </cell>
          <cell r="D1" t="str">
            <v>Vernalis</v>
          </cell>
          <cell r="E1" t="str">
            <v>Gianelli</v>
          </cell>
        </row>
        <row r="2">
          <cell r="A2">
            <v>45369</v>
          </cell>
          <cell r="B2">
            <v>0.08944444358348846</v>
          </cell>
          <cell r="D2">
            <v>0.09819999895989895</v>
          </cell>
        </row>
        <row r="3">
          <cell r="A3">
            <v>45370</v>
          </cell>
          <cell r="B3">
            <v>0.09864545545794746</v>
          </cell>
          <cell r="D3">
            <v>0.09052222139305538</v>
          </cell>
        </row>
        <row r="4">
          <cell r="A4">
            <v>45371</v>
          </cell>
          <cell r="B4">
            <v>0.10568999946117401</v>
          </cell>
          <cell r="D4">
            <v>0.08872727169231935</v>
          </cell>
        </row>
        <row r="5">
          <cell r="A5">
            <v>45372</v>
          </cell>
          <cell r="B5">
            <v>0.1165374992415309</v>
          </cell>
          <cell r="D5">
            <v>0.08938749879598618</v>
          </cell>
        </row>
        <row r="6">
          <cell r="A6">
            <v>45373</v>
          </cell>
          <cell r="B6">
            <v>0.11889999969439073</v>
          </cell>
          <cell r="D6">
            <v>0.09001666555802028</v>
          </cell>
          <cell r="E6">
            <v>0.15536666413148245</v>
          </cell>
        </row>
        <row r="7">
          <cell r="A7">
            <v>45374</v>
          </cell>
          <cell r="B7">
            <v>0.11868000030517578</v>
          </cell>
          <cell r="D7">
            <v>0.0891777773698171</v>
          </cell>
        </row>
        <row r="8">
          <cell r="A8">
            <v>45375</v>
          </cell>
          <cell r="B8">
            <v>0.11956666658322017</v>
          </cell>
          <cell r="D8">
            <v>0.08606000021100044</v>
          </cell>
        </row>
        <row r="9">
          <cell r="A9">
            <v>45376</v>
          </cell>
          <cell r="B9">
            <v>0.11808181621811607</v>
          </cell>
          <cell r="D9">
            <v>0.08737500011920929</v>
          </cell>
        </row>
        <row r="10">
          <cell r="A10">
            <v>45377</v>
          </cell>
          <cell r="B10">
            <v>0.11622000113129616</v>
          </cell>
        </row>
        <row r="11">
          <cell r="A11">
            <v>45378</v>
          </cell>
          <cell r="B11">
            <v>0.1128142848610878</v>
          </cell>
        </row>
        <row r="12">
          <cell r="A12">
            <v>45379</v>
          </cell>
          <cell r="B12">
            <v>0.11170000003443824</v>
          </cell>
          <cell r="E12">
            <v>0.15114999562501907</v>
          </cell>
        </row>
        <row r="13">
          <cell r="A13">
            <v>45380</v>
          </cell>
          <cell r="B13">
            <v>0.11075833377738793</v>
          </cell>
          <cell r="D13">
            <v>0.08986666798591614</v>
          </cell>
          <cell r="E13">
            <v>0.1259600003560384</v>
          </cell>
        </row>
        <row r="14">
          <cell r="A14">
            <v>45381</v>
          </cell>
          <cell r="B14">
            <v>0.11228888812992308</v>
          </cell>
          <cell r="D14">
            <v>0.09661818092519586</v>
          </cell>
        </row>
        <row r="15">
          <cell r="A15">
            <v>45382</v>
          </cell>
          <cell r="B15">
            <v>0.11336666759517458</v>
          </cell>
          <cell r="D15">
            <v>0.10106666634480159</v>
          </cell>
        </row>
        <row r="16">
          <cell r="A16">
            <v>45383</v>
          </cell>
          <cell r="B16">
            <v>0.11503333350022633</v>
          </cell>
          <cell r="D16">
            <v>0.10212499927729368</v>
          </cell>
        </row>
        <row r="17">
          <cell r="A17">
            <v>45384</v>
          </cell>
          <cell r="B17">
            <v>0.11442222197850545</v>
          </cell>
          <cell r="D17">
            <v>0.10247272794896906</v>
          </cell>
        </row>
        <row r="18">
          <cell r="A18">
            <v>45385</v>
          </cell>
          <cell r="B18">
            <v>0.11714444392257267</v>
          </cell>
          <cell r="D18">
            <v>0.08538888891537984</v>
          </cell>
        </row>
        <row r="19">
          <cell r="A19">
            <v>45386</v>
          </cell>
          <cell r="B19">
            <v>0.12107499999304612</v>
          </cell>
          <cell r="D19">
            <v>0.08148888829681608</v>
          </cell>
        </row>
        <row r="20">
          <cell r="A20">
            <v>45387</v>
          </cell>
          <cell r="B20">
            <v>0.12205555455552207</v>
          </cell>
          <cell r="D20">
            <v>0.07818999998271466</v>
          </cell>
          <cell r="E20">
            <v>0.16115714396749223</v>
          </cell>
        </row>
        <row r="21">
          <cell r="A21">
            <v>45388</v>
          </cell>
          <cell r="B21">
            <v>0.12362500000745058</v>
          </cell>
          <cell r="D21">
            <v>0.0740111114250289</v>
          </cell>
          <cell r="E21">
            <v>0.15805000066757202</v>
          </cell>
        </row>
        <row r="22">
          <cell r="A22">
            <v>45389</v>
          </cell>
          <cell r="B22">
            <v>0.11618999987840653</v>
          </cell>
          <cell r="D22">
            <v>0.07246000096201896</v>
          </cell>
          <cell r="E22">
            <v>0.16290000081062317</v>
          </cell>
        </row>
        <row r="23">
          <cell r="A23">
            <v>45390</v>
          </cell>
          <cell r="B23">
            <v>0.11655555582708782</v>
          </cell>
          <cell r="D23">
            <v>0.0762555557820532</v>
          </cell>
        </row>
        <row r="24">
          <cell r="A24">
            <v>45391</v>
          </cell>
          <cell r="B24">
            <v>0.11139999981969595</v>
          </cell>
          <cell r="C24">
            <v>0</v>
          </cell>
          <cell r="D24">
            <v>0.07015000004321337</v>
          </cell>
          <cell r="E24">
            <v>0.14963571354746819</v>
          </cell>
        </row>
        <row r="25">
          <cell r="A25">
            <v>45392</v>
          </cell>
          <cell r="B25">
            <v>0.1134833333392938</v>
          </cell>
          <cell r="C25">
            <v>0</v>
          </cell>
          <cell r="D25">
            <v>0.060154545374891975</v>
          </cell>
          <cell r="E25">
            <v>0.1601555554403199</v>
          </cell>
        </row>
        <row r="26">
          <cell r="A26">
            <v>45393</v>
          </cell>
          <cell r="B26">
            <v>0.11295000091195107</v>
          </cell>
          <cell r="C26">
            <v>0</v>
          </cell>
          <cell r="D26">
            <v>0.06338750058785081</v>
          </cell>
          <cell r="E26">
            <v>0.15879999846220016</v>
          </cell>
        </row>
        <row r="27">
          <cell r="A27">
            <v>45394</v>
          </cell>
          <cell r="B27">
            <v>0.11263750120997429</v>
          </cell>
          <cell r="D27">
            <v>0.05974444540010558</v>
          </cell>
          <cell r="E27">
            <v>0.1542000025510788</v>
          </cell>
        </row>
        <row r="28">
          <cell r="A28">
            <v>45395</v>
          </cell>
          <cell r="B28">
            <v>0.11108333307007949</v>
          </cell>
          <cell r="D28">
            <v>0.05493999943137169</v>
          </cell>
        </row>
        <row r="29">
          <cell r="A29">
            <v>45396</v>
          </cell>
          <cell r="B29">
            <v>0.10710000081194772</v>
          </cell>
          <cell r="D29">
            <v>0.0551749998703599</v>
          </cell>
          <cell r="E29">
            <v>0.1540000021457672</v>
          </cell>
        </row>
        <row r="30">
          <cell r="A30">
            <v>45397</v>
          </cell>
          <cell r="B30">
            <v>0.10628888838820988</v>
          </cell>
          <cell r="D30">
            <v>0.05849999934434891</v>
          </cell>
          <cell r="E30">
            <v>0.16233333283000523</v>
          </cell>
        </row>
      </sheetData>
      <sheetData sheetId="18">
        <row r="1">
          <cell r="B1" t="str">
            <v>Delta Total Outflow (Net Delta Outflow)</v>
          </cell>
          <cell r="C1" t="str">
            <v>Sacramento R. Freeport</v>
          </cell>
          <cell r="D1" t="str">
            <v>SJR near Vernalis</v>
          </cell>
        </row>
        <row r="2">
          <cell r="A2">
            <v>45369</v>
          </cell>
          <cell r="B2">
            <v>56011</v>
          </cell>
          <cell r="C2">
            <v>48373.12939453125</v>
          </cell>
          <cell r="D2">
            <v>5343.578608194987</v>
          </cell>
        </row>
        <row r="3">
          <cell r="A3">
            <v>45370</v>
          </cell>
          <cell r="B3">
            <v>53257</v>
          </cell>
          <cell r="C3">
            <v>46225.80029296875</v>
          </cell>
          <cell r="D3">
            <v>5258.316696166992</v>
          </cell>
        </row>
        <row r="4">
          <cell r="A4">
            <v>45371</v>
          </cell>
          <cell r="B4">
            <v>49395</v>
          </cell>
          <cell r="C4">
            <v>44094.470540364586</v>
          </cell>
          <cell r="D4">
            <v>5180.4398193359375</v>
          </cell>
        </row>
        <row r="5">
          <cell r="A5">
            <v>45372</v>
          </cell>
          <cell r="B5">
            <v>47259</v>
          </cell>
          <cell r="C5">
            <v>42332.74169921875</v>
          </cell>
          <cell r="D5">
            <v>5166.0669504801435</v>
          </cell>
        </row>
        <row r="6">
          <cell r="A6">
            <v>45373</v>
          </cell>
          <cell r="B6">
            <v>45500</v>
          </cell>
          <cell r="C6">
            <v>40341.170572916664</v>
          </cell>
          <cell r="D6">
            <v>5108.447525024414</v>
          </cell>
        </row>
        <row r="7">
          <cell r="A7">
            <v>45374</v>
          </cell>
          <cell r="B7">
            <v>44035</v>
          </cell>
          <cell r="C7">
            <v>39518.27490234375</v>
          </cell>
          <cell r="D7">
            <v>5184.293818155925</v>
          </cell>
        </row>
        <row r="8">
          <cell r="A8">
            <v>45375</v>
          </cell>
          <cell r="B8">
            <v>44992</v>
          </cell>
          <cell r="C8">
            <v>39494.545572916664</v>
          </cell>
          <cell r="D8">
            <v>5500.304397583008</v>
          </cell>
        </row>
        <row r="9">
          <cell r="A9">
            <v>45376</v>
          </cell>
          <cell r="B9">
            <v>45675</v>
          </cell>
          <cell r="C9">
            <v>39734.054036458336</v>
          </cell>
          <cell r="D9">
            <v>5442.6366780598955</v>
          </cell>
        </row>
        <row r="10">
          <cell r="A10">
            <v>45377</v>
          </cell>
          <cell r="B10">
            <v>44516</v>
          </cell>
          <cell r="C10">
            <v>40802.175130208336</v>
          </cell>
          <cell r="D10">
            <v>5351.8927815755205</v>
          </cell>
        </row>
        <row r="11">
          <cell r="A11">
            <v>45378</v>
          </cell>
          <cell r="B11">
            <v>44976</v>
          </cell>
          <cell r="C11">
            <v>40668.7919921875</v>
          </cell>
          <cell r="D11">
            <v>5300.905181884766</v>
          </cell>
        </row>
        <row r="12">
          <cell r="A12">
            <v>45379</v>
          </cell>
          <cell r="B12">
            <v>44313</v>
          </cell>
          <cell r="C12">
            <v>39683.083333333336</v>
          </cell>
          <cell r="D12">
            <v>5169.023615519206</v>
          </cell>
        </row>
        <row r="13">
          <cell r="A13">
            <v>45380</v>
          </cell>
          <cell r="B13">
            <v>43520</v>
          </cell>
          <cell r="C13">
            <v>39309.52880859375</v>
          </cell>
          <cell r="D13">
            <v>5143.539617598684</v>
          </cell>
        </row>
        <row r="14">
          <cell r="A14">
            <v>45381</v>
          </cell>
          <cell r="B14">
            <v>43839</v>
          </cell>
          <cell r="C14">
            <v>41507.404296875</v>
          </cell>
          <cell r="D14">
            <v>5021.8869222005205</v>
          </cell>
        </row>
        <row r="15">
          <cell r="A15">
            <v>45382</v>
          </cell>
          <cell r="B15">
            <v>46602</v>
          </cell>
          <cell r="C15">
            <v>43630.6708984375</v>
          </cell>
          <cell r="D15">
            <v>4648.2488199869795</v>
          </cell>
        </row>
        <row r="16">
          <cell r="A16">
            <v>45383</v>
          </cell>
          <cell r="B16">
            <v>46966</v>
          </cell>
          <cell r="C16">
            <v>43078.75390625</v>
          </cell>
          <cell r="D16">
            <v>4490.54426574707</v>
          </cell>
        </row>
        <row r="17">
          <cell r="A17">
            <v>45384</v>
          </cell>
          <cell r="B17">
            <v>45632</v>
          </cell>
          <cell r="C17">
            <v>42201.37060546875</v>
          </cell>
          <cell r="D17">
            <v>4454.693939208984</v>
          </cell>
        </row>
        <row r="18">
          <cell r="A18">
            <v>45385</v>
          </cell>
          <cell r="B18">
            <v>44077</v>
          </cell>
          <cell r="C18">
            <v>40020.749674479164</v>
          </cell>
          <cell r="D18">
            <v>4551.794743855794</v>
          </cell>
        </row>
        <row r="19">
          <cell r="A19">
            <v>45386</v>
          </cell>
          <cell r="B19">
            <v>43444</v>
          </cell>
          <cell r="C19">
            <v>38509.320963541664</v>
          </cell>
          <cell r="D19">
            <v>4366.4802888569075</v>
          </cell>
        </row>
        <row r="20">
          <cell r="A20">
            <v>45387</v>
          </cell>
          <cell r="B20">
            <v>46304</v>
          </cell>
          <cell r="C20">
            <v>38011.33740234375</v>
          </cell>
          <cell r="D20">
            <v>4538.749028523763</v>
          </cell>
        </row>
        <row r="21">
          <cell r="A21">
            <v>45388</v>
          </cell>
          <cell r="B21">
            <v>45735</v>
          </cell>
          <cell r="C21">
            <v>37595.7080078125</v>
          </cell>
          <cell r="D21">
            <v>4768.8251953125</v>
          </cell>
        </row>
        <row r="22">
          <cell r="A22">
            <v>45389</v>
          </cell>
          <cell r="B22">
            <v>45307</v>
          </cell>
          <cell r="C22">
            <v>37366.441569010414</v>
          </cell>
          <cell r="D22">
            <v>4997.0273844401045</v>
          </cell>
        </row>
        <row r="23">
          <cell r="A23">
            <v>45390</v>
          </cell>
          <cell r="B23">
            <v>45816</v>
          </cell>
          <cell r="C23">
            <v>30979.579182942707</v>
          </cell>
          <cell r="D23">
            <v>4840.178726196289</v>
          </cell>
        </row>
        <row r="24">
          <cell r="A24">
            <v>45391</v>
          </cell>
          <cell r="B24">
            <v>45024</v>
          </cell>
          <cell r="C24">
            <v>31682.7958984375</v>
          </cell>
          <cell r="D24">
            <v>4681.848500569661</v>
          </cell>
        </row>
        <row r="25">
          <cell r="A25">
            <v>45392</v>
          </cell>
          <cell r="B25">
            <v>38475</v>
          </cell>
          <cell r="C25">
            <v>31117.341715494793</v>
          </cell>
          <cell r="D25">
            <v>4766.758875528972</v>
          </cell>
        </row>
        <row r="26">
          <cell r="A26">
            <v>45393</v>
          </cell>
          <cell r="B26">
            <v>35278</v>
          </cell>
          <cell r="C26">
            <v>30389.066650390625</v>
          </cell>
          <cell r="D26">
            <v>4834.181864420573</v>
          </cell>
        </row>
        <row r="27">
          <cell r="A27">
            <v>45394</v>
          </cell>
          <cell r="B27">
            <v>34314</v>
          </cell>
          <cell r="C27">
            <v>30014.633463541668</v>
          </cell>
          <cell r="D27">
            <v>5013.0222727457685</v>
          </cell>
        </row>
        <row r="28">
          <cell r="A28">
            <v>45395</v>
          </cell>
          <cell r="B28">
            <v>34205</v>
          </cell>
          <cell r="C28">
            <v>30853.72509765625</v>
          </cell>
          <cell r="D28">
            <v>5409.265497843425</v>
          </cell>
        </row>
        <row r="29">
          <cell r="A29">
            <v>45396</v>
          </cell>
          <cell r="B29">
            <v>41492</v>
          </cell>
          <cell r="C29">
            <v>31308.662679036457</v>
          </cell>
          <cell r="D29">
            <v>5834.930018107097</v>
          </cell>
        </row>
        <row r="30">
          <cell r="A30">
            <v>45397</v>
          </cell>
          <cell r="B30">
            <v>42709</v>
          </cell>
          <cell r="C30">
            <v>31619.42919921875</v>
          </cell>
          <cell r="D30">
            <v>5704.569157918294</v>
          </cell>
        </row>
      </sheetData>
      <sheetData sheetId="19">
        <row r="1">
          <cell r="B1" t="str">
            <v>H.O. Banks P.P.</v>
          </cell>
          <cell r="C1" t="str">
            <v>Sacramento R. at Hood</v>
          </cell>
          <cell r="D1" t="str">
            <v>SJR near Vernalis</v>
          </cell>
          <cell r="E1" t="str">
            <v>Vallecitos Turnout</v>
          </cell>
        </row>
        <row r="2">
          <cell r="A2">
            <v>45369</v>
          </cell>
          <cell r="B2">
            <v>340.31250254313153</v>
          </cell>
          <cell r="C2">
            <v>136.89583333333334</v>
          </cell>
          <cell r="D2">
            <v>373.8958333333333</v>
          </cell>
          <cell r="E2">
            <v>349.1916694641113</v>
          </cell>
        </row>
        <row r="3">
          <cell r="A3">
            <v>45370</v>
          </cell>
          <cell r="B3">
            <v>366.4083315531413</v>
          </cell>
          <cell r="C3">
            <v>138.46875</v>
          </cell>
          <cell r="D3">
            <v>361.8229166666667</v>
          </cell>
          <cell r="E3">
            <v>340.10833231608075</v>
          </cell>
        </row>
        <row r="4">
          <cell r="A4">
            <v>45371</v>
          </cell>
          <cell r="B4">
            <v>368.27500279744464</v>
          </cell>
          <cell r="C4">
            <v>141.52083333333334</v>
          </cell>
          <cell r="D4">
            <v>356.8229166666667</v>
          </cell>
          <cell r="E4">
            <v>335.62083435058594</v>
          </cell>
        </row>
        <row r="5">
          <cell r="A5">
            <v>45372</v>
          </cell>
          <cell r="B5">
            <v>391.67499923706055</v>
          </cell>
          <cell r="C5">
            <v>142.34375</v>
          </cell>
          <cell r="D5">
            <v>353.7291666666667</v>
          </cell>
          <cell r="E5">
            <v>353.3166643778483</v>
          </cell>
        </row>
        <row r="6">
          <cell r="A6">
            <v>45373</v>
          </cell>
          <cell r="B6">
            <v>397.9291648864746</v>
          </cell>
          <cell r="C6">
            <v>143.40625</v>
          </cell>
          <cell r="D6">
            <v>351.8229166666667</v>
          </cell>
          <cell r="E6">
            <v>368.52916717529297</v>
          </cell>
        </row>
        <row r="7">
          <cell r="A7">
            <v>45374</v>
          </cell>
          <cell r="B7">
            <v>398.5083312988281</v>
          </cell>
          <cell r="C7">
            <v>143.5625</v>
          </cell>
          <cell r="D7">
            <v>356.1979166666667</v>
          </cell>
          <cell r="E7">
            <v>382.9083315531413</v>
          </cell>
        </row>
        <row r="8">
          <cell r="A8">
            <v>45375</v>
          </cell>
          <cell r="B8">
            <v>396.90416717529297</v>
          </cell>
          <cell r="C8">
            <v>139.83333333333334</v>
          </cell>
          <cell r="D8">
            <v>345.4583333333333</v>
          </cell>
          <cell r="E8">
            <v>394.4583333333333</v>
          </cell>
        </row>
        <row r="9">
          <cell r="A9">
            <v>45376</v>
          </cell>
          <cell r="B9">
            <v>385.47083282470703</v>
          </cell>
          <cell r="C9">
            <v>136.63541666666666</v>
          </cell>
          <cell r="D9">
            <v>345.6770833333333</v>
          </cell>
          <cell r="E9">
            <v>399.8291664123535</v>
          </cell>
        </row>
        <row r="10">
          <cell r="A10">
            <v>45377</v>
          </cell>
          <cell r="B10">
            <v>383.6999982198079</v>
          </cell>
          <cell r="C10">
            <v>131.35416666666666</v>
          </cell>
          <cell r="D10">
            <v>345.3229166666667</v>
          </cell>
          <cell r="E10">
            <v>401.1125005086263</v>
          </cell>
        </row>
        <row r="11">
          <cell r="A11">
            <v>45378</v>
          </cell>
          <cell r="B11">
            <v>378.22083409627277</v>
          </cell>
          <cell r="C11">
            <v>126.79166666666667</v>
          </cell>
          <cell r="D11">
            <v>331.0520833333333</v>
          </cell>
          <cell r="E11">
            <v>397.5499979654948</v>
          </cell>
        </row>
        <row r="12">
          <cell r="A12">
            <v>45379</v>
          </cell>
          <cell r="B12">
            <v>370.1416664123535</v>
          </cell>
          <cell r="C12">
            <v>124.0625</v>
          </cell>
          <cell r="D12">
            <v>348.0833333333333</v>
          </cell>
          <cell r="E12">
            <v>391.9500020345052</v>
          </cell>
        </row>
        <row r="13">
          <cell r="A13">
            <v>45380</v>
          </cell>
          <cell r="B13">
            <v>364.8458315531413</v>
          </cell>
          <cell r="C13">
            <v>130.01041666666666</v>
          </cell>
          <cell r="D13">
            <v>353.21875</v>
          </cell>
          <cell r="E13">
            <v>383.1208330790202</v>
          </cell>
        </row>
        <row r="14">
          <cell r="A14">
            <v>45381</v>
          </cell>
          <cell r="B14">
            <v>370.82916895548504</v>
          </cell>
          <cell r="C14">
            <v>129.04166666666666</v>
          </cell>
          <cell r="D14">
            <v>368.4479166666667</v>
          </cell>
          <cell r="E14">
            <v>373.47083536783856</v>
          </cell>
        </row>
        <row r="15">
          <cell r="A15">
            <v>45382</v>
          </cell>
          <cell r="B15">
            <v>379.30832926432294</v>
          </cell>
          <cell r="C15">
            <v>119.79166666666667</v>
          </cell>
          <cell r="D15">
            <v>391.5416666666667</v>
          </cell>
          <cell r="E15">
            <v>373.90416590372723</v>
          </cell>
        </row>
        <row r="16">
          <cell r="A16">
            <v>45383</v>
          </cell>
          <cell r="B16">
            <v>390.1791648864746</v>
          </cell>
          <cell r="C16">
            <v>118.54166666666667</v>
          </cell>
          <cell r="D16">
            <v>402.2395833333333</v>
          </cell>
          <cell r="E16">
            <v>372.89166895548504</v>
          </cell>
        </row>
        <row r="17">
          <cell r="A17">
            <v>45384</v>
          </cell>
          <cell r="B17">
            <v>396.57083257039386</v>
          </cell>
          <cell r="C17">
            <v>130.34375</v>
          </cell>
          <cell r="D17">
            <v>406.5520833333333</v>
          </cell>
          <cell r="E17">
            <v>375.5208346048991</v>
          </cell>
        </row>
        <row r="18">
          <cell r="A18">
            <v>45385</v>
          </cell>
          <cell r="B18">
            <v>411.07916768391925</v>
          </cell>
          <cell r="C18">
            <v>133.23958333333334</v>
          </cell>
          <cell r="D18">
            <v>374.1458333333333</v>
          </cell>
          <cell r="E18">
            <v>379.6041666666667</v>
          </cell>
        </row>
        <row r="19">
          <cell r="A19">
            <v>45386</v>
          </cell>
          <cell r="B19">
            <v>392.2166684468587</v>
          </cell>
          <cell r="C19">
            <v>136.85416666666666</v>
          </cell>
          <cell r="D19">
            <v>383.0416666666667</v>
          </cell>
          <cell r="E19">
            <v>382.7874984741211</v>
          </cell>
        </row>
        <row r="20">
          <cell r="A20">
            <v>45387</v>
          </cell>
          <cell r="B20">
            <v>389.1291643778483</v>
          </cell>
          <cell r="C20">
            <v>138.28125</v>
          </cell>
          <cell r="D20">
            <v>392.4791666666667</v>
          </cell>
          <cell r="E20">
            <v>388.02916717529297</v>
          </cell>
        </row>
        <row r="21">
          <cell r="A21">
            <v>45388</v>
          </cell>
          <cell r="B21">
            <v>386.358336130778</v>
          </cell>
          <cell r="C21">
            <v>138.73958333333334</v>
          </cell>
          <cell r="D21">
            <v>377.3333333333333</v>
          </cell>
          <cell r="E21">
            <v>391.4416669209798</v>
          </cell>
        </row>
        <row r="22">
          <cell r="A22">
            <v>45389</v>
          </cell>
          <cell r="B22">
            <v>379.58333079020184</v>
          </cell>
          <cell r="C22">
            <v>139.73958333333334</v>
          </cell>
          <cell r="D22">
            <v>375.9791666666667</v>
          </cell>
          <cell r="E22">
            <v>395.2874984741211</v>
          </cell>
        </row>
        <row r="23">
          <cell r="A23">
            <v>45390</v>
          </cell>
          <cell r="B23">
            <v>400.0749982198079</v>
          </cell>
          <cell r="C23">
            <v>138.375</v>
          </cell>
          <cell r="D23">
            <v>376.9270833333333</v>
          </cell>
          <cell r="E23">
            <v>392.22083282470703</v>
          </cell>
        </row>
        <row r="24">
          <cell r="A24">
            <v>45391</v>
          </cell>
          <cell r="B24">
            <v>396.09999720255536</v>
          </cell>
          <cell r="C24">
            <v>139.34375</v>
          </cell>
          <cell r="D24">
            <v>353.21875</v>
          </cell>
          <cell r="E24">
            <v>388.6999982198079</v>
          </cell>
        </row>
        <row r="25">
          <cell r="A25">
            <v>45392</v>
          </cell>
          <cell r="B25">
            <v>427.2333335876465</v>
          </cell>
          <cell r="C25">
            <v>139.29166666666666</v>
          </cell>
          <cell r="D25">
            <v>317.25</v>
          </cell>
          <cell r="E25">
            <v>380.52916717529297</v>
          </cell>
        </row>
        <row r="26">
          <cell r="A26">
            <v>45393</v>
          </cell>
          <cell r="B26">
            <v>403.46666717529297</v>
          </cell>
          <cell r="C26">
            <v>141.47916666666666</v>
          </cell>
          <cell r="D26">
            <v>317.7083333333333</v>
          </cell>
          <cell r="E26">
            <v>386.83750279744464</v>
          </cell>
        </row>
        <row r="27">
          <cell r="A27">
            <v>45394</v>
          </cell>
          <cell r="B27">
            <v>367.84583282470703</v>
          </cell>
          <cell r="C27">
            <v>143.98958333333334</v>
          </cell>
          <cell r="D27">
            <v>301.03125</v>
          </cell>
          <cell r="E27">
            <v>397.56249872843426</v>
          </cell>
        </row>
        <row r="28">
          <cell r="A28">
            <v>45395</v>
          </cell>
          <cell r="B28">
            <v>350.3333333333333</v>
          </cell>
          <cell r="C28">
            <v>140.3125</v>
          </cell>
          <cell r="D28">
            <v>290.1770833333333</v>
          </cell>
          <cell r="E28">
            <v>397.77499771118164</v>
          </cell>
        </row>
        <row r="29">
          <cell r="A29">
            <v>45396</v>
          </cell>
          <cell r="B29">
            <v>359.39166259765625</v>
          </cell>
          <cell r="C29">
            <v>141.03125</v>
          </cell>
          <cell r="D29">
            <v>291.3229166666667</v>
          </cell>
          <cell r="E29">
            <v>391.6041628519694</v>
          </cell>
        </row>
        <row r="30">
          <cell r="A30">
            <v>45397</v>
          </cell>
          <cell r="B30">
            <v>357.2416687011719</v>
          </cell>
          <cell r="C30">
            <v>141.19791666666666</v>
          </cell>
          <cell r="D30">
            <v>306.5</v>
          </cell>
          <cell r="E30">
            <v>384.858336130778</v>
          </cell>
        </row>
      </sheetData>
      <sheetData sheetId="20">
        <row r="2">
          <cell r="A2">
            <v>45369</v>
          </cell>
          <cell r="B2">
            <v>4.460238059361775</v>
          </cell>
          <cell r="C2">
            <v>3.603666615486145</v>
          </cell>
          <cell r="F2">
            <v>4.219090927730907</v>
          </cell>
        </row>
        <row r="3">
          <cell r="A3">
            <v>45370</v>
          </cell>
          <cell r="B3">
            <v>4.437750029563904</v>
          </cell>
          <cell r="C3">
            <v>3.5213333129882813</v>
          </cell>
          <cell r="F3">
            <v>4.199523789542062</v>
          </cell>
        </row>
        <row r="4">
          <cell r="A4">
            <v>45371</v>
          </cell>
          <cell r="B4">
            <v>4.411219492191222</v>
          </cell>
          <cell r="C4">
            <v>3.428000068664551</v>
          </cell>
          <cell r="F4">
            <v>4.1660606355378125</v>
          </cell>
        </row>
        <row r="5">
          <cell r="A5">
            <v>45372</v>
          </cell>
          <cell r="B5">
            <v>4.240243876852641</v>
          </cell>
          <cell r="C5">
            <v>3.3593332688013713</v>
          </cell>
          <cell r="F5">
            <v>4.08074074321323</v>
          </cell>
        </row>
        <row r="6">
          <cell r="A6">
            <v>45373</v>
          </cell>
          <cell r="B6">
            <v>4.21146338160445</v>
          </cell>
          <cell r="F6">
            <v>4.044285774230957</v>
          </cell>
        </row>
        <row r="7">
          <cell r="A7">
            <v>45374</v>
          </cell>
          <cell r="B7">
            <v>4.164146318668273</v>
          </cell>
        </row>
        <row r="8">
          <cell r="A8">
            <v>45375</v>
          </cell>
          <cell r="B8">
            <v>4.005609808898553</v>
          </cell>
        </row>
        <row r="9">
          <cell r="A9">
            <v>45376</v>
          </cell>
          <cell r="B9">
            <v>3.816341446667183</v>
          </cell>
          <cell r="F9">
            <v>4.1309090672117295</v>
          </cell>
        </row>
        <row r="10">
          <cell r="A10">
            <v>45377</v>
          </cell>
          <cell r="B10">
            <v>3.83824999332428</v>
          </cell>
          <cell r="F10">
            <v>4.1267856785229275</v>
          </cell>
        </row>
        <row r="11">
          <cell r="A11">
            <v>45378</v>
          </cell>
          <cell r="B11">
            <v>4.059268323386588</v>
          </cell>
        </row>
        <row r="12">
          <cell r="A12">
            <v>45379</v>
          </cell>
          <cell r="B12">
            <v>3.7957142932074412</v>
          </cell>
          <cell r="F12">
            <v>4.086590891534632</v>
          </cell>
        </row>
        <row r="13">
          <cell r="A13">
            <v>45380</v>
          </cell>
          <cell r="B13">
            <v>3.5892499685287476</v>
          </cell>
          <cell r="C13">
            <v>3.400000047683716</v>
          </cell>
          <cell r="E13">
            <v>4.506923070320716</v>
          </cell>
          <cell r="F13">
            <v>4.102786908384229</v>
          </cell>
        </row>
        <row r="14">
          <cell r="A14">
            <v>45381</v>
          </cell>
          <cell r="B14">
            <v>3.594047574769883</v>
          </cell>
          <cell r="C14">
            <v>3.825666658083598</v>
          </cell>
          <cell r="E14">
            <v>3.5249999880790712</v>
          </cell>
          <cell r="F14">
            <v>4.0320000580378945</v>
          </cell>
        </row>
        <row r="15">
          <cell r="A15">
            <v>45382</v>
          </cell>
          <cell r="B15">
            <v>3.751249998807907</v>
          </cell>
          <cell r="C15">
            <v>3.794666624069214</v>
          </cell>
          <cell r="F15">
            <v>3.968461568538959</v>
          </cell>
        </row>
        <row r="16">
          <cell r="A16">
            <v>45383</v>
          </cell>
          <cell r="B16">
            <v>3.8947619256519137</v>
          </cell>
          <cell r="C16">
            <v>3.7416666746139526</v>
          </cell>
        </row>
        <row r="17">
          <cell r="A17">
            <v>45384</v>
          </cell>
          <cell r="B17">
            <v>3.9072500348091124</v>
          </cell>
          <cell r="C17">
            <v>3.6656667311986286</v>
          </cell>
          <cell r="F17">
            <v>3.9214286463601247</v>
          </cell>
        </row>
        <row r="18">
          <cell r="A18">
            <v>45385</v>
          </cell>
          <cell r="B18">
            <v>4.0092683303646925</v>
          </cell>
          <cell r="C18">
            <v>3.4506667057673135</v>
          </cell>
          <cell r="F18">
            <v>3.8897058893652523</v>
          </cell>
        </row>
        <row r="19">
          <cell r="A19">
            <v>45386</v>
          </cell>
          <cell r="B19">
            <v>4.1621428955168955</v>
          </cell>
          <cell r="C19">
            <v>3.3493332783381145</v>
          </cell>
          <cell r="F19">
            <v>3.9084091023965315</v>
          </cell>
        </row>
        <row r="20">
          <cell r="A20">
            <v>45387</v>
          </cell>
          <cell r="B20">
            <v>4.39390242972025</v>
          </cell>
          <cell r="C20">
            <v>3.283999967575073</v>
          </cell>
          <cell r="F20">
            <v>4.056052659687243</v>
          </cell>
        </row>
        <row r="21">
          <cell r="A21">
            <v>45388</v>
          </cell>
          <cell r="B21">
            <v>4.013414662058761</v>
          </cell>
          <cell r="C21">
            <v>3.1666666746139525</v>
          </cell>
        </row>
        <row r="22">
          <cell r="A22">
            <v>45389</v>
          </cell>
          <cell r="B22">
            <v>3.7919512027647437</v>
          </cell>
          <cell r="C22">
            <v>3.243333331743876</v>
          </cell>
          <cell r="F22">
            <v>4.025714363370623</v>
          </cell>
        </row>
        <row r="23">
          <cell r="A23">
            <v>45390</v>
          </cell>
          <cell r="B23">
            <v>3.9383333297002885</v>
          </cell>
          <cell r="C23">
            <v>3.234333348274231</v>
          </cell>
          <cell r="E23">
            <v>3.6171428703126454</v>
          </cell>
          <cell r="F23">
            <v>4.021904809134347</v>
          </cell>
        </row>
        <row r="24">
          <cell r="A24">
            <v>45391</v>
          </cell>
          <cell r="B24">
            <v>3.818536595600407</v>
          </cell>
          <cell r="C24">
            <v>3.1299999952316284</v>
          </cell>
          <cell r="E24">
            <v>3.56068963017957</v>
          </cell>
          <cell r="F24">
            <v>3.9998360930896197</v>
          </cell>
        </row>
        <row r="25">
          <cell r="A25">
            <v>45392</v>
          </cell>
          <cell r="B25">
            <v>3.9102381354286555</v>
          </cell>
          <cell r="C25">
            <v>2.971666693687439</v>
          </cell>
          <cell r="E25">
            <v>3.3789999961853026</v>
          </cell>
          <cell r="F25">
            <v>3.9433333703449795</v>
          </cell>
        </row>
        <row r="26">
          <cell r="A26">
            <v>45393</v>
          </cell>
          <cell r="B26">
            <v>3.915122003090091</v>
          </cell>
          <cell r="C26">
            <v>2.9256667057673136</v>
          </cell>
          <cell r="E26">
            <v>3.235925965838962</v>
          </cell>
          <cell r="F26">
            <v>3.9696428946086337</v>
          </cell>
        </row>
        <row r="27">
          <cell r="A27">
            <v>45394</v>
          </cell>
          <cell r="B27">
            <v>3.9126191025688533</v>
          </cell>
          <cell r="C27">
            <v>2.819666600227356</v>
          </cell>
          <cell r="E27">
            <v>3.140333310763041</v>
          </cell>
          <cell r="F27">
            <v>4.005714314324515</v>
          </cell>
        </row>
        <row r="28">
          <cell r="A28">
            <v>45395</v>
          </cell>
          <cell r="B28">
            <v>3.8919512527744944</v>
          </cell>
          <cell r="C28">
            <v>2.7796666383743287</v>
          </cell>
          <cell r="E28">
            <v>3.027666719754537</v>
          </cell>
          <cell r="F28">
            <v>4.005000029291425</v>
          </cell>
        </row>
        <row r="29">
          <cell r="A29">
            <v>45396</v>
          </cell>
          <cell r="B29">
            <v>3.7936585065795154</v>
          </cell>
          <cell r="C29">
            <v>2.779333305358887</v>
          </cell>
          <cell r="E29">
            <v>2.9516666730244956</v>
          </cell>
          <cell r="F29">
            <v>3.904285737446376</v>
          </cell>
        </row>
        <row r="30">
          <cell r="A30">
            <v>45397</v>
          </cell>
          <cell r="B30">
            <v>3.741190484591893</v>
          </cell>
          <cell r="C30">
            <v>2.7333333492279053</v>
          </cell>
          <cell r="E30">
            <v>2.8673333009084065</v>
          </cell>
          <cell r="F30">
            <v>3.9151613558492353</v>
          </cell>
        </row>
      </sheetData>
      <sheetData sheetId="21"/>
      <sheetData sheetId="22">
        <row r="2">
          <cell r="A2">
            <v>45369</v>
          </cell>
        </row>
        <row r="3">
          <cell r="A3">
            <v>45370</v>
          </cell>
        </row>
        <row r="4">
          <cell r="A4">
            <v>45371</v>
          </cell>
        </row>
        <row r="5">
          <cell r="A5">
            <v>45372</v>
          </cell>
        </row>
        <row r="6">
          <cell r="A6">
            <v>45373</v>
          </cell>
        </row>
        <row r="7">
          <cell r="A7">
            <v>45374</v>
          </cell>
        </row>
        <row r="8">
          <cell r="A8">
            <v>45375</v>
          </cell>
        </row>
        <row r="9">
          <cell r="A9">
            <v>45376</v>
          </cell>
        </row>
        <row r="10">
          <cell r="A10">
            <v>45377</v>
          </cell>
        </row>
        <row r="11">
          <cell r="A11">
            <v>45378</v>
          </cell>
        </row>
        <row r="12">
          <cell r="A12">
            <v>45379</v>
          </cell>
        </row>
        <row r="13">
          <cell r="A13">
            <v>45380</v>
          </cell>
        </row>
        <row r="14">
          <cell r="A14">
            <v>45381</v>
          </cell>
        </row>
        <row r="15">
          <cell r="A15">
            <v>45382</v>
          </cell>
        </row>
        <row r="16">
          <cell r="A16">
            <v>45383</v>
          </cell>
        </row>
        <row r="17">
          <cell r="A17">
            <v>45384</v>
          </cell>
        </row>
        <row r="18">
          <cell r="A18">
            <v>45385</v>
          </cell>
        </row>
        <row r="19">
          <cell r="A19">
            <v>45386</v>
          </cell>
        </row>
        <row r="20">
          <cell r="A20">
            <v>45387</v>
          </cell>
        </row>
        <row r="21">
          <cell r="A21">
            <v>45388</v>
          </cell>
        </row>
        <row r="22">
          <cell r="A22">
            <v>45389</v>
          </cell>
        </row>
        <row r="23">
          <cell r="A23">
            <v>45390</v>
          </cell>
        </row>
        <row r="24">
          <cell r="A24">
            <v>45391</v>
          </cell>
        </row>
        <row r="25">
          <cell r="A25">
            <v>45392</v>
          </cell>
        </row>
        <row r="26">
          <cell r="A26">
            <v>45393</v>
          </cell>
        </row>
        <row r="27">
          <cell r="A27">
            <v>45394</v>
          </cell>
        </row>
        <row r="28">
          <cell r="A28">
            <v>45395</v>
          </cell>
        </row>
        <row r="29">
          <cell r="A29">
            <v>45396</v>
          </cell>
        </row>
        <row r="30">
          <cell r="A30">
            <v>45397</v>
          </cell>
        </row>
      </sheetData>
      <sheetData sheetId="23">
        <row r="2">
          <cell r="B2">
            <v>4.219090927730907</v>
          </cell>
          <cell r="C2">
            <v>3.983809550603231</v>
          </cell>
        </row>
        <row r="3">
          <cell r="B3">
            <v>4.199523789542062</v>
          </cell>
          <cell r="C3">
            <v>3.9989655593345903</v>
          </cell>
        </row>
        <row r="4">
          <cell r="B4">
            <v>4.1660606355378125</v>
          </cell>
          <cell r="C4">
            <v>4.0194285869598385</v>
          </cell>
        </row>
        <row r="5">
          <cell r="B5">
            <v>4.08074074321323</v>
          </cell>
          <cell r="C5">
            <v>3.9900000265666415</v>
          </cell>
        </row>
        <row r="6">
          <cell r="B6">
            <v>4.044285774230957</v>
          </cell>
          <cell r="C6">
            <v>3.9471429075513567</v>
          </cell>
        </row>
        <row r="7">
          <cell r="C7">
            <v>3.921428612300328</v>
          </cell>
        </row>
        <row r="9">
          <cell r="B9">
            <v>4.1309090672117295</v>
          </cell>
          <cell r="C9">
            <v>4.069230813246507</v>
          </cell>
        </row>
        <row r="10">
          <cell r="B10">
            <v>4.1267856785229275</v>
          </cell>
          <cell r="C10">
            <v>3.9931915567276324</v>
          </cell>
        </row>
        <row r="12">
          <cell r="B12">
            <v>4.086590891534632</v>
          </cell>
          <cell r="C12">
            <v>4.014000046253204</v>
          </cell>
        </row>
        <row r="13">
          <cell r="B13">
            <v>4.102786908384229</v>
          </cell>
          <cell r="C13">
            <v>3.971666713555654</v>
          </cell>
        </row>
        <row r="14">
          <cell r="B14">
            <v>4.0320000580378945</v>
          </cell>
          <cell r="C14">
            <v>3.883428621292114</v>
          </cell>
        </row>
        <row r="15">
          <cell r="B15">
            <v>3.968461568538959</v>
          </cell>
          <cell r="C15">
            <v>3.9257143565586636</v>
          </cell>
        </row>
        <row r="16">
          <cell r="C16">
            <v>3.8085713727133617</v>
          </cell>
        </row>
        <row r="17">
          <cell r="B17">
            <v>3.9214286463601247</v>
          </cell>
          <cell r="C17">
            <v>3.755897418046609</v>
          </cell>
        </row>
        <row r="18">
          <cell r="B18">
            <v>3.8897058893652523</v>
          </cell>
          <cell r="C18">
            <v>3.6429729848294645</v>
          </cell>
        </row>
        <row r="19">
          <cell r="B19">
            <v>3.9084091023965315</v>
          </cell>
          <cell r="C19">
            <v>3.8348571368626185</v>
          </cell>
        </row>
        <row r="20">
          <cell r="B20">
            <v>4.056052659687243</v>
          </cell>
          <cell r="C20">
            <v>3.9671739443488745</v>
          </cell>
        </row>
        <row r="21">
          <cell r="C21">
            <v>3.9671429225376675</v>
          </cell>
        </row>
        <row r="22">
          <cell r="B22">
            <v>4.025714363370623</v>
          </cell>
        </row>
        <row r="23">
          <cell r="B23">
            <v>4.021904809134347</v>
          </cell>
          <cell r="C23">
            <v>3.9226471255807316</v>
          </cell>
        </row>
        <row r="24">
          <cell r="B24">
            <v>3.9998360930896197</v>
          </cell>
          <cell r="C24">
            <v>3.906129079480325</v>
          </cell>
        </row>
        <row r="25">
          <cell r="B25">
            <v>3.9433333703449795</v>
          </cell>
          <cell r="C25">
            <v>3.9008333881696067</v>
          </cell>
        </row>
        <row r="26">
          <cell r="B26">
            <v>3.9696428946086337</v>
          </cell>
          <cell r="C26">
            <v>3.9019512897584496</v>
          </cell>
        </row>
        <row r="27">
          <cell r="B27">
            <v>4.005714314324515</v>
          </cell>
          <cell r="C27">
            <v>3.9159091494300147</v>
          </cell>
        </row>
        <row r="28">
          <cell r="B28">
            <v>4.005000029291425</v>
          </cell>
          <cell r="C28">
            <v>3.922857199396406</v>
          </cell>
        </row>
        <row r="29">
          <cell r="B29">
            <v>3.904285737446376</v>
          </cell>
          <cell r="C29">
            <v>3.8707142727715627</v>
          </cell>
        </row>
        <row r="30">
          <cell r="B30">
            <v>3.9151613558492353</v>
          </cell>
          <cell r="C30">
            <v>3.8954000520706176</v>
          </cell>
        </row>
      </sheetData>
      <sheetData sheetId="24">
        <row r="2">
          <cell r="A2">
            <v>45369</v>
          </cell>
          <cell r="B2">
            <v>4.460238059361775</v>
          </cell>
          <cell r="C2">
            <v>4.273170750315597</v>
          </cell>
        </row>
        <row r="3">
          <cell r="A3">
            <v>45370</v>
          </cell>
          <cell r="B3">
            <v>4.437750029563904</v>
          </cell>
          <cell r="C3">
            <v>4.246341449458424</v>
          </cell>
        </row>
        <row r="4">
          <cell r="A4">
            <v>45371</v>
          </cell>
          <cell r="B4">
            <v>4.411219492191222</v>
          </cell>
          <cell r="C4">
            <v>4.2242856706891745</v>
          </cell>
        </row>
        <row r="5">
          <cell r="A5">
            <v>45372</v>
          </cell>
          <cell r="B5">
            <v>4.240243876852641</v>
          </cell>
          <cell r="C5">
            <v>4.082682981723693</v>
          </cell>
        </row>
        <row r="6">
          <cell r="A6">
            <v>45373</v>
          </cell>
          <cell r="B6">
            <v>4.21146338160445</v>
          </cell>
          <cell r="C6">
            <v>4.0692857674189975</v>
          </cell>
        </row>
        <row r="7">
          <cell r="A7">
            <v>45374</v>
          </cell>
          <cell r="B7">
            <v>4.164146318668273</v>
          </cell>
          <cell r="C7">
            <v>4.005853693659713</v>
          </cell>
        </row>
        <row r="8">
          <cell r="A8">
            <v>45375</v>
          </cell>
          <cell r="B8">
            <v>4.005609808898553</v>
          </cell>
          <cell r="C8">
            <v>3.8661905186516896</v>
          </cell>
        </row>
        <row r="9">
          <cell r="A9">
            <v>45376</v>
          </cell>
          <cell r="B9">
            <v>3.816341446667183</v>
          </cell>
          <cell r="C9">
            <v>3.6740000188350677</v>
          </cell>
        </row>
        <row r="10">
          <cell r="A10">
            <v>45377</v>
          </cell>
          <cell r="B10">
            <v>3.83824999332428</v>
          </cell>
          <cell r="C10">
            <v>3.700238142694746</v>
          </cell>
        </row>
        <row r="11">
          <cell r="A11">
            <v>45378</v>
          </cell>
          <cell r="B11">
            <v>4.059268323386588</v>
          </cell>
          <cell r="C11">
            <v>3.8017499804496766</v>
          </cell>
        </row>
        <row r="12">
          <cell r="A12">
            <v>45379</v>
          </cell>
          <cell r="B12">
            <v>3.7957142932074412</v>
          </cell>
          <cell r="C12">
            <v>3.642999976873398</v>
          </cell>
        </row>
        <row r="13">
          <cell r="A13">
            <v>45380</v>
          </cell>
          <cell r="B13">
            <v>3.5892499685287476</v>
          </cell>
          <cell r="C13">
            <v>3.4664286034447804</v>
          </cell>
        </row>
        <row r="14">
          <cell r="A14">
            <v>45381</v>
          </cell>
          <cell r="B14">
            <v>3.594047574769883</v>
          </cell>
          <cell r="C14">
            <v>3.466250032186508</v>
          </cell>
        </row>
        <row r="15">
          <cell r="A15">
            <v>45382</v>
          </cell>
          <cell r="B15">
            <v>3.751249998807907</v>
          </cell>
          <cell r="C15">
            <v>3.6369047505514964</v>
          </cell>
        </row>
        <row r="16">
          <cell r="A16">
            <v>45383</v>
          </cell>
          <cell r="B16">
            <v>3.8947619256519137</v>
          </cell>
          <cell r="C16">
            <v>3.756585371203539</v>
          </cell>
        </row>
        <row r="17">
          <cell r="A17">
            <v>45384</v>
          </cell>
          <cell r="B17">
            <v>3.9072500348091124</v>
          </cell>
          <cell r="C17">
            <v>3.764146327972412</v>
          </cell>
        </row>
        <row r="18">
          <cell r="A18">
            <v>45385</v>
          </cell>
          <cell r="B18">
            <v>4.0092683303646925</v>
          </cell>
          <cell r="C18">
            <v>3.874523844037737</v>
          </cell>
        </row>
        <row r="19">
          <cell r="A19">
            <v>45386</v>
          </cell>
          <cell r="B19">
            <v>4.1621428955168955</v>
          </cell>
          <cell r="C19">
            <v>4.022195158935174</v>
          </cell>
        </row>
        <row r="20">
          <cell r="A20">
            <v>45387</v>
          </cell>
          <cell r="B20">
            <v>4.39390242972025</v>
          </cell>
          <cell r="C20">
            <v>4.2154761382511685</v>
          </cell>
        </row>
        <row r="21">
          <cell r="A21">
            <v>45388</v>
          </cell>
          <cell r="B21">
            <v>4.013414662058761</v>
          </cell>
          <cell r="C21">
            <v>3.84390244832853</v>
          </cell>
        </row>
        <row r="22">
          <cell r="A22">
            <v>45389</v>
          </cell>
          <cell r="B22">
            <v>3.7919512027647437</v>
          </cell>
          <cell r="C22">
            <v>3.627142838069371</v>
          </cell>
        </row>
        <row r="23">
          <cell r="A23">
            <v>45390</v>
          </cell>
          <cell r="B23">
            <v>3.9383333297002885</v>
          </cell>
          <cell r="C23">
            <v>3.7697560787200928</v>
          </cell>
        </row>
        <row r="24">
          <cell r="A24">
            <v>45391</v>
          </cell>
          <cell r="B24">
            <v>3.818536595600407</v>
          </cell>
          <cell r="C24">
            <v>3.638095248313177</v>
          </cell>
        </row>
        <row r="25">
          <cell r="A25">
            <v>45392</v>
          </cell>
          <cell r="B25">
            <v>3.9102381354286555</v>
          </cell>
          <cell r="C25">
            <v>3.7209756258057385</v>
          </cell>
        </row>
        <row r="26">
          <cell r="A26">
            <v>45393</v>
          </cell>
          <cell r="B26">
            <v>3.915122003090091</v>
          </cell>
          <cell r="C26">
            <v>3.7046341779755383</v>
          </cell>
        </row>
        <row r="27">
          <cell r="A27">
            <v>45394</v>
          </cell>
          <cell r="B27">
            <v>3.9126191025688533</v>
          </cell>
          <cell r="C27">
            <v>3.695365888316457</v>
          </cell>
        </row>
        <row r="28">
          <cell r="A28">
            <v>45395</v>
          </cell>
          <cell r="B28">
            <v>3.8919512527744944</v>
          </cell>
          <cell r="C28">
            <v>3.66000003930999</v>
          </cell>
        </row>
        <row r="29">
          <cell r="A29">
            <v>45396</v>
          </cell>
          <cell r="B29">
            <v>3.7936585065795154</v>
          </cell>
          <cell r="C29">
            <v>3.5645238104320707</v>
          </cell>
        </row>
        <row r="30">
          <cell r="A30">
            <v>45397</v>
          </cell>
          <cell r="B30">
            <v>3.741190484591893</v>
          </cell>
          <cell r="C30">
            <v>3.5017073154449463</v>
          </cell>
        </row>
      </sheetData>
      <sheetData sheetId="25">
        <row r="2">
          <cell r="A2">
            <v>45369</v>
          </cell>
          <cell r="C2">
            <v>3.7983333269755044</v>
          </cell>
        </row>
        <row r="3">
          <cell r="A3">
            <v>45370</v>
          </cell>
          <cell r="C3">
            <v>3.7124137467351455</v>
          </cell>
        </row>
        <row r="4">
          <cell r="A4">
            <v>45371</v>
          </cell>
          <cell r="C4">
            <v>3.5841379494502625</v>
          </cell>
        </row>
        <row r="5">
          <cell r="A5">
            <v>45372</v>
          </cell>
          <cell r="C5">
            <v>3.644615365908696</v>
          </cell>
        </row>
        <row r="6">
          <cell r="A6">
            <v>45373</v>
          </cell>
          <cell r="C6">
            <v>3.5720689707788926</v>
          </cell>
        </row>
        <row r="7">
          <cell r="A7">
            <v>45374</v>
          </cell>
          <cell r="C7">
            <v>3.486206893263192</v>
          </cell>
        </row>
        <row r="8">
          <cell r="A8">
            <v>45375</v>
          </cell>
          <cell r="C8">
            <v>3.4076666752497355</v>
          </cell>
        </row>
        <row r="9">
          <cell r="A9">
            <v>45376</v>
          </cell>
          <cell r="C9">
            <v>3.303793052147175</v>
          </cell>
        </row>
        <row r="10">
          <cell r="A10">
            <v>45377</v>
          </cell>
          <cell r="C10">
            <v>3.32655170868183</v>
          </cell>
        </row>
        <row r="11">
          <cell r="A11">
            <v>45378</v>
          </cell>
          <cell r="C11">
            <v>3.440333302815755</v>
          </cell>
        </row>
        <row r="12">
          <cell r="A12">
            <v>45379</v>
          </cell>
          <cell r="C12">
            <v>3.8137931001597436</v>
          </cell>
        </row>
        <row r="13">
          <cell r="A13">
            <v>45380</v>
          </cell>
          <cell r="B13">
            <v>4.506923070320716</v>
          </cell>
          <cell r="C13">
            <v>3.825199966430664</v>
          </cell>
        </row>
        <row r="14">
          <cell r="A14">
            <v>45381</v>
          </cell>
          <cell r="B14">
            <v>3.5249999880790712</v>
          </cell>
          <cell r="C14">
            <v>3.449791674812635</v>
          </cell>
        </row>
        <row r="15">
          <cell r="A15">
            <v>45382</v>
          </cell>
        </row>
        <row r="16">
          <cell r="A16">
            <v>45383</v>
          </cell>
        </row>
        <row r="17">
          <cell r="A17">
            <v>45384</v>
          </cell>
        </row>
        <row r="18">
          <cell r="A18">
            <v>45385</v>
          </cell>
        </row>
        <row r="19">
          <cell r="A19">
            <v>45386</v>
          </cell>
        </row>
        <row r="20">
          <cell r="A20">
            <v>45387</v>
          </cell>
        </row>
        <row r="21">
          <cell r="A21">
            <v>45388</v>
          </cell>
        </row>
        <row r="22">
          <cell r="A22">
            <v>45389</v>
          </cell>
          <cell r="C22">
            <v>3.355333352088928</v>
          </cell>
        </row>
        <row r="23">
          <cell r="A23">
            <v>45390</v>
          </cell>
          <cell r="B23">
            <v>3.6171428703126454</v>
          </cell>
          <cell r="C23">
            <v>3.56104169289271</v>
          </cell>
        </row>
        <row r="24">
          <cell r="A24">
            <v>45391</v>
          </cell>
          <cell r="B24">
            <v>3.56068963017957</v>
          </cell>
          <cell r="C24">
            <v>3.5103333473205565</v>
          </cell>
        </row>
        <row r="25">
          <cell r="A25">
            <v>45392</v>
          </cell>
          <cell r="B25">
            <v>3.3789999961853026</v>
          </cell>
          <cell r="C25">
            <v>3.2526666561762494</v>
          </cell>
        </row>
        <row r="26">
          <cell r="A26">
            <v>45393</v>
          </cell>
          <cell r="B26">
            <v>3.235925965838962</v>
          </cell>
          <cell r="C26">
            <v>3.332333278656006</v>
          </cell>
        </row>
        <row r="27">
          <cell r="A27">
            <v>45394</v>
          </cell>
          <cell r="B27">
            <v>3.140333310763041</v>
          </cell>
          <cell r="C27">
            <v>3.018000022570292</v>
          </cell>
        </row>
        <row r="28">
          <cell r="A28">
            <v>45395</v>
          </cell>
          <cell r="B28">
            <v>3.027666719754537</v>
          </cell>
          <cell r="C28">
            <v>2.903999948501587</v>
          </cell>
        </row>
        <row r="29">
          <cell r="A29">
            <v>45396</v>
          </cell>
          <cell r="B29">
            <v>2.9516666730244956</v>
          </cell>
          <cell r="C29">
            <v>2.830666669209798</v>
          </cell>
        </row>
        <row r="30">
          <cell r="A30">
            <v>45397</v>
          </cell>
          <cell r="B30">
            <v>2.8673333009084065</v>
          </cell>
          <cell r="C30">
            <v>2.7483333746592202</v>
          </cell>
        </row>
      </sheetData>
      <sheetData sheetId="26">
        <row r="2">
          <cell r="A2">
            <v>45369</v>
          </cell>
          <cell r="B2">
            <v>3.603666615486145</v>
          </cell>
          <cell r="C2">
            <v>3.455666708946228</v>
          </cell>
        </row>
        <row r="3">
          <cell r="A3">
            <v>45370</v>
          </cell>
          <cell r="B3">
            <v>3.5213333129882813</v>
          </cell>
          <cell r="C3">
            <v>3.369999957084656</v>
          </cell>
        </row>
        <row r="4">
          <cell r="A4">
            <v>45371</v>
          </cell>
          <cell r="B4">
            <v>3.428000068664551</v>
          </cell>
          <cell r="C4">
            <v>3.2776666402816774</v>
          </cell>
        </row>
        <row r="5">
          <cell r="A5">
            <v>45372</v>
          </cell>
          <cell r="B5">
            <v>3.3593332688013713</v>
          </cell>
          <cell r="C5">
            <v>3.2156666994094847</v>
          </cell>
        </row>
        <row r="6">
          <cell r="A6">
            <v>45373</v>
          </cell>
        </row>
        <row r="7">
          <cell r="A7">
            <v>45374</v>
          </cell>
        </row>
        <row r="8">
          <cell r="A8">
            <v>45375</v>
          </cell>
        </row>
        <row r="9">
          <cell r="A9">
            <v>45376</v>
          </cell>
        </row>
        <row r="10">
          <cell r="A10">
            <v>45377</v>
          </cell>
        </row>
        <row r="11">
          <cell r="A11">
            <v>45378</v>
          </cell>
        </row>
        <row r="12">
          <cell r="A12">
            <v>45379</v>
          </cell>
        </row>
        <row r="13">
          <cell r="A13">
            <v>45380</v>
          </cell>
          <cell r="B13">
            <v>3.400000047683716</v>
          </cell>
          <cell r="C13">
            <v>3.269499933719635</v>
          </cell>
        </row>
        <row r="14">
          <cell r="A14">
            <v>45381</v>
          </cell>
          <cell r="B14">
            <v>3.825666658083598</v>
          </cell>
          <cell r="C14">
            <v>3.4826666831970217</v>
          </cell>
        </row>
        <row r="15">
          <cell r="A15">
            <v>45382</v>
          </cell>
          <cell r="B15">
            <v>3.794666624069214</v>
          </cell>
          <cell r="C15">
            <v>3.478333353996277</v>
          </cell>
        </row>
        <row r="16">
          <cell r="A16">
            <v>45383</v>
          </cell>
          <cell r="B16">
            <v>3.7416666746139526</v>
          </cell>
          <cell r="C16">
            <v>3.478000020980835</v>
          </cell>
        </row>
        <row r="17">
          <cell r="A17">
            <v>45384</v>
          </cell>
          <cell r="B17">
            <v>3.6656667311986286</v>
          </cell>
          <cell r="C17">
            <v>3.405666732788086</v>
          </cell>
        </row>
        <row r="18">
          <cell r="A18">
            <v>45385</v>
          </cell>
          <cell r="B18">
            <v>3.4506667057673135</v>
          </cell>
          <cell r="C18">
            <v>3.224000024795532</v>
          </cell>
        </row>
        <row r="19">
          <cell r="A19">
            <v>45386</v>
          </cell>
          <cell r="B19">
            <v>3.3493332783381145</v>
          </cell>
          <cell r="C19">
            <v>3.140666715304057</v>
          </cell>
        </row>
        <row r="20">
          <cell r="A20">
            <v>45387</v>
          </cell>
          <cell r="B20">
            <v>3.283999967575073</v>
          </cell>
          <cell r="C20">
            <v>3.0669999361038207</v>
          </cell>
        </row>
        <row r="21">
          <cell r="A21">
            <v>45388</v>
          </cell>
          <cell r="B21">
            <v>3.1666666746139525</v>
          </cell>
          <cell r="C21">
            <v>2.9580000400543214</v>
          </cell>
        </row>
        <row r="22">
          <cell r="A22">
            <v>45389</v>
          </cell>
          <cell r="B22">
            <v>3.243333331743876</v>
          </cell>
          <cell r="C22">
            <v>3.0556666374206545</v>
          </cell>
        </row>
        <row r="23">
          <cell r="A23">
            <v>45390</v>
          </cell>
          <cell r="B23">
            <v>3.234333348274231</v>
          </cell>
          <cell r="C23">
            <v>3.0299999713897705</v>
          </cell>
        </row>
        <row r="24">
          <cell r="A24">
            <v>45391</v>
          </cell>
          <cell r="B24">
            <v>3.1299999952316284</v>
          </cell>
          <cell r="C24">
            <v>2.940666683514913</v>
          </cell>
        </row>
        <row r="25">
          <cell r="A25">
            <v>45392</v>
          </cell>
          <cell r="B25">
            <v>2.971666693687439</v>
          </cell>
          <cell r="C25">
            <v>2.8059999545415244</v>
          </cell>
        </row>
        <row r="26">
          <cell r="A26">
            <v>45393</v>
          </cell>
          <cell r="B26">
            <v>2.9256667057673136</v>
          </cell>
          <cell r="C26">
            <v>2.7468965546838167</v>
          </cell>
        </row>
        <row r="27">
          <cell r="A27">
            <v>45394</v>
          </cell>
          <cell r="B27">
            <v>2.819666600227356</v>
          </cell>
          <cell r="C27">
            <v>2.645666726430257</v>
          </cell>
        </row>
        <row r="28">
          <cell r="A28">
            <v>45395</v>
          </cell>
          <cell r="B28">
            <v>2.7796666383743287</v>
          </cell>
          <cell r="C28">
            <v>2.6066665649414062</v>
          </cell>
        </row>
        <row r="29">
          <cell r="A29">
            <v>45396</v>
          </cell>
          <cell r="B29">
            <v>2.779333305358887</v>
          </cell>
          <cell r="C29">
            <v>2.6029999097188314</v>
          </cell>
        </row>
        <row r="30">
          <cell r="A30">
            <v>45397</v>
          </cell>
          <cell r="B30">
            <v>2.7333333492279053</v>
          </cell>
          <cell r="C30">
            <v>2.587999931971232</v>
          </cell>
        </row>
      </sheetData>
      <sheetData sheetId="27">
        <row r="1">
          <cell r="B1" t="str">
            <v>Del Valle Check 7</v>
          </cell>
          <cell r="C1" t="str">
            <v>H.O. Banks P.P.</v>
          </cell>
        </row>
        <row r="2">
          <cell r="A2">
            <v>45369</v>
          </cell>
          <cell r="B2">
            <v>234.66666539510092</v>
          </cell>
          <cell r="C2">
            <v>228.05833435058594</v>
          </cell>
        </row>
        <row r="3">
          <cell r="A3">
            <v>45370</v>
          </cell>
          <cell r="B3">
            <v>286.1083342234294</v>
          </cell>
          <cell r="C3">
            <v>307.93333117167157</v>
          </cell>
        </row>
        <row r="4">
          <cell r="A4">
            <v>45371</v>
          </cell>
          <cell r="B4">
            <v>468.2291666666667</v>
          </cell>
          <cell r="C4">
            <v>369.7666664123535</v>
          </cell>
        </row>
        <row r="5">
          <cell r="A5">
            <v>45372</v>
          </cell>
          <cell r="B5">
            <v>209.30416615804037</v>
          </cell>
          <cell r="C5">
            <v>411.39166768391925</v>
          </cell>
        </row>
        <row r="6">
          <cell r="A6">
            <v>45373</v>
          </cell>
          <cell r="B6">
            <v>245.79166412353516</v>
          </cell>
          <cell r="C6">
            <v>430.0416666666667</v>
          </cell>
        </row>
        <row r="7">
          <cell r="A7">
            <v>45374</v>
          </cell>
          <cell r="B7">
            <v>238.46666526794434</v>
          </cell>
          <cell r="C7">
            <v>396.9875030517578</v>
          </cell>
        </row>
        <row r="8">
          <cell r="A8">
            <v>45375</v>
          </cell>
          <cell r="B8">
            <v>209.2874984741211</v>
          </cell>
          <cell r="C8">
            <v>293.866668065389</v>
          </cell>
        </row>
        <row r="9">
          <cell r="A9">
            <v>45376</v>
          </cell>
          <cell r="B9">
            <v>217.8416665395101</v>
          </cell>
          <cell r="C9">
            <v>202.30833371480307</v>
          </cell>
        </row>
        <row r="10">
          <cell r="A10">
            <v>45377</v>
          </cell>
          <cell r="B10">
            <v>142.21249961853027</v>
          </cell>
          <cell r="C10">
            <v>195.0916665395101</v>
          </cell>
        </row>
        <row r="11">
          <cell r="A11">
            <v>45378</v>
          </cell>
          <cell r="B11">
            <v>157.28750006357828</v>
          </cell>
          <cell r="C11">
            <v>281.75000127156574</v>
          </cell>
        </row>
        <row r="12">
          <cell r="A12">
            <v>45379</v>
          </cell>
          <cell r="B12">
            <v>202.8500016530355</v>
          </cell>
          <cell r="C12">
            <v>224.31250127156576</v>
          </cell>
        </row>
        <row r="13">
          <cell r="A13">
            <v>45380</v>
          </cell>
          <cell r="B13">
            <v>89.33416684468587</v>
          </cell>
          <cell r="C13">
            <v>181.8000005086263</v>
          </cell>
        </row>
        <row r="14">
          <cell r="A14">
            <v>45381</v>
          </cell>
          <cell r="B14">
            <v>112.25333229700725</v>
          </cell>
          <cell r="C14">
            <v>162.27500025431314</v>
          </cell>
        </row>
        <row r="15">
          <cell r="A15">
            <v>45382</v>
          </cell>
          <cell r="B15">
            <v>140.5708325703939</v>
          </cell>
          <cell r="C15">
            <v>159.55416552225748</v>
          </cell>
        </row>
        <row r="16">
          <cell r="A16">
            <v>45383</v>
          </cell>
          <cell r="B16">
            <v>117.10416507720947</v>
          </cell>
          <cell r="C16">
            <v>170.82916704813638</v>
          </cell>
        </row>
        <row r="17">
          <cell r="A17">
            <v>45384</v>
          </cell>
          <cell r="B17">
            <v>145.9750010172526</v>
          </cell>
          <cell r="C17">
            <v>150.3208325703939</v>
          </cell>
        </row>
        <row r="18">
          <cell r="A18">
            <v>45385</v>
          </cell>
          <cell r="B18">
            <v>150.4826082975968</v>
          </cell>
          <cell r="C18">
            <v>149.1374994913737</v>
          </cell>
        </row>
        <row r="19">
          <cell r="A19">
            <v>45386</v>
          </cell>
          <cell r="B19">
            <v>126.91666666666667</v>
          </cell>
          <cell r="C19">
            <v>140.2583335240682</v>
          </cell>
        </row>
        <row r="20">
          <cell r="A20">
            <v>45387</v>
          </cell>
          <cell r="B20">
            <v>116.34999974568684</v>
          </cell>
          <cell r="C20">
            <v>148.85416730244955</v>
          </cell>
        </row>
        <row r="21">
          <cell r="A21">
            <v>45388</v>
          </cell>
          <cell r="B21">
            <v>117.34583346048991</v>
          </cell>
          <cell r="C21">
            <v>149.99583307902017</v>
          </cell>
        </row>
        <row r="22">
          <cell r="A22">
            <v>45389</v>
          </cell>
          <cell r="B22">
            <v>129.28333314259848</v>
          </cell>
          <cell r="C22">
            <v>138.29999987284342</v>
          </cell>
        </row>
        <row r="23">
          <cell r="A23">
            <v>45390</v>
          </cell>
          <cell r="B23">
            <v>149.3791650136312</v>
          </cell>
          <cell r="C23">
            <v>133.04583358764648</v>
          </cell>
        </row>
        <row r="24">
          <cell r="A24">
            <v>45391</v>
          </cell>
          <cell r="B24">
            <v>127.0458345413208</v>
          </cell>
          <cell r="C24">
            <v>132.91666571299234</v>
          </cell>
        </row>
        <row r="25">
          <cell r="A25">
            <v>45392</v>
          </cell>
          <cell r="B25">
            <v>125.51249980926514</v>
          </cell>
          <cell r="C25">
            <v>121.20416673024495</v>
          </cell>
        </row>
        <row r="26">
          <cell r="A26">
            <v>45393</v>
          </cell>
          <cell r="B26">
            <v>140.31541760762533</v>
          </cell>
          <cell r="C26">
            <v>125.84166622161865</v>
          </cell>
        </row>
        <row r="27">
          <cell r="A27">
            <v>45394</v>
          </cell>
          <cell r="B27">
            <v>122.89583428700765</v>
          </cell>
          <cell r="C27">
            <v>133.89583365122476</v>
          </cell>
        </row>
        <row r="28">
          <cell r="A28">
            <v>45395</v>
          </cell>
          <cell r="B28">
            <v>152.2541659673055</v>
          </cell>
          <cell r="C28">
            <v>131.6791674296061</v>
          </cell>
        </row>
        <row r="29">
          <cell r="A29">
            <v>45396</v>
          </cell>
          <cell r="B29">
            <v>88.44916725158691</v>
          </cell>
          <cell r="C29">
            <v>126.92916615804036</v>
          </cell>
        </row>
        <row r="30">
          <cell r="A30">
            <v>45397</v>
          </cell>
          <cell r="B30">
            <v>129.67916679382324</v>
          </cell>
          <cell r="C30">
            <v>137.46666717529297</v>
          </cell>
        </row>
      </sheetData>
      <sheetData sheetId="28">
        <row r="1">
          <cell r="B1" t="str">
            <v>Del Valle Check 7</v>
          </cell>
          <cell r="C1" t="str">
            <v>H.O. Banks P.P.</v>
          </cell>
          <cell r="D1" t="str">
            <v>Vallecitos Turnout</v>
          </cell>
        </row>
        <row r="2">
          <cell r="A2">
            <v>45369</v>
          </cell>
          <cell r="B2">
            <v>10.751916587352753</v>
          </cell>
          <cell r="C2">
            <v>7.685083329677582</v>
          </cell>
          <cell r="D2">
            <v>12.856666684150696</v>
          </cell>
        </row>
        <row r="3">
          <cell r="A3">
            <v>45370</v>
          </cell>
          <cell r="B3">
            <v>17.60166660944621</v>
          </cell>
          <cell r="C3">
            <v>7.015999992688497</v>
          </cell>
          <cell r="D3">
            <v>24.073749939600628</v>
          </cell>
        </row>
        <row r="4">
          <cell r="A4">
            <v>45371</v>
          </cell>
          <cell r="B4">
            <v>32.33416676521301</v>
          </cell>
          <cell r="C4">
            <v>7.5366250077883405</v>
          </cell>
          <cell r="D4">
            <v>47.10041666030884</v>
          </cell>
        </row>
        <row r="5">
          <cell r="A5">
            <v>45372</v>
          </cell>
          <cell r="B5">
            <v>12.077499945958456</v>
          </cell>
          <cell r="C5">
            <v>7.323000033696492</v>
          </cell>
          <cell r="D5">
            <v>16.59416675567627</v>
          </cell>
        </row>
        <row r="6">
          <cell r="A6">
            <v>45373</v>
          </cell>
          <cell r="B6">
            <v>10.444583296775818</v>
          </cell>
          <cell r="C6">
            <v>7.123541673024495</v>
          </cell>
          <cell r="D6">
            <v>12.184583306312561</v>
          </cell>
        </row>
        <row r="7">
          <cell r="A7">
            <v>45374</v>
          </cell>
          <cell r="B7">
            <v>9.316041668256124</v>
          </cell>
          <cell r="C7">
            <v>7.19795835018158</v>
          </cell>
          <cell r="D7">
            <v>10.319583336512247</v>
          </cell>
        </row>
        <row r="8">
          <cell r="A8">
            <v>45375</v>
          </cell>
          <cell r="B8">
            <v>6.949125051498413</v>
          </cell>
          <cell r="C8">
            <v>7.291791677474976</v>
          </cell>
          <cell r="D8">
            <v>8.001833399136862</v>
          </cell>
        </row>
        <row r="9">
          <cell r="A9">
            <v>45376</v>
          </cell>
          <cell r="B9">
            <v>7.491749982039134</v>
          </cell>
          <cell r="C9">
            <v>7.308749993642171</v>
          </cell>
          <cell r="D9">
            <v>9.564583341280619</v>
          </cell>
        </row>
        <row r="10">
          <cell r="A10">
            <v>45377</v>
          </cell>
          <cell r="B10">
            <v>6.021041631698608</v>
          </cell>
          <cell r="C10">
            <v>7.773458302021027</v>
          </cell>
          <cell r="D10">
            <v>7.946624994277954</v>
          </cell>
        </row>
        <row r="11">
          <cell r="A11">
            <v>45378</v>
          </cell>
          <cell r="B11">
            <v>5.814958353837331</v>
          </cell>
          <cell r="C11">
            <v>9.997000058492025</v>
          </cell>
          <cell r="D11">
            <v>7.99266658226649</v>
          </cell>
        </row>
        <row r="12">
          <cell r="A12">
            <v>45379</v>
          </cell>
          <cell r="B12">
            <v>7.318666736284892</v>
          </cell>
          <cell r="C12">
            <v>7.070958336194356</v>
          </cell>
          <cell r="D12">
            <v>8.872375031312307</v>
          </cell>
        </row>
        <row r="13">
          <cell r="A13">
            <v>45380</v>
          </cell>
          <cell r="B13">
            <v>6.346708317597707</v>
          </cell>
          <cell r="C13">
            <v>6.515458365281423</v>
          </cell>
          <cell r="D13">
            <v>7.366666714350383</v>
          </cell>
        </row>
        <row r="14">
          <cell r="A14">
            <v>45381</v>
          </cell>
          <cell r="B14">
            <v>5.7365416487058</v>
          </cell>
          <cell r="C14">
            <v>6.839291671911876</v>
          </cell>
          <cell r="D14">
            <v>7.069041709105174</v>
          </cell>
        </row>
        <row r="15">
          <cell r="A15">
            <v>45382</v>
          </cell>
          <cell r="B15">
            <v>5.631041685740153</v>
          </cell>
          <cell r="C15">
            <v>6.2887082894643145</v>
          </cell>
          <cell r="D15">
            <v>7.37158332268397</v>
          </cell>
        </row>
        <row r="16">
          <cell r="A16">
            <v>45383</v>
          </cell>
          <cell r="B16">
            <v>5.3660416801770525</v>
          </cell>
          <cell r="C16">
            <v>8.11954160531362</v>
          </cell>
          <cell r="D16">
            <v>6.4159167011578875</v>
          </cell>
        </row>
        <row r="17">
          <cell r="A17">
            <v>45384</v>
          </cell>
          <cell r="B17">
            <v>5.941208302974701</v>
          </cell>
          <cell r="C17">
            <v>7.74337504307429</v>
          </cell>
          <cell r="D17">
            <v>7.700875083605449</v>
          </cell>
        </row>
        <row r="18">
          <cell r="A18">
            <v>45385</v>
          </cell>
          <cell r="B18">
            <v>6.259545477953824</v>
          </cell>
          <cell r="C18">
            <v>8.347875038782755</v>
          </cell>
          <cell r="D18">
            <v>7.64879177014033</v>
          </cell>
        </row>
        <row r="19">
          <cell r="A19">
            <v>45386</v>
          </cell>
          <cell r="B19">
            <v>6.296875</v>
          </cell>
          <cell r="C19">
            <v>7.20487501223882</v>
          </cell>
          <cell r="D19">
            <v>7.754458328088124</v>
          </cell>
        </row>
        <row r="20">
          <cell r="A20">
            <v>45387</v>
          </cell>
          <cell r="B20">
            <v>7.4007916649182635</v>
          </cell>
          <cell r="C20">
            <v>10.466833253701529</v>
          </cell>
          <cell r="D20">
            <v>7.279374996821086</v>
          </cell>
        </row>
        <row r="21">
          <cell r="A21">
            <v>45388</v>
          </cell>
          <cell r="B21">
            <v>7.598958373069763</v>
          </cell>
          <cell r="C21">
            <v>10.065416693687439</v>
          </cell>
          <cell r="D21">
            <v>8.462874988714853</v>
          </cell>
        </row>
        <row r="22">
          <cell r="A22">
            <v>45389</v>
          </cell>
          <cell r="B22">
            <v>6.3967082897822065</v>
          </cell>
          <cell r="C22">
            <v>9.255833248297373</v>
          </cell>
          <cell r="D22">
            <v>8.730291763941446</v>
          </cell>
        </row>
        <row r="23">
          <cell r="A23">
            <v>45390</v>
          </cell>
          <cell r="B23">
            <v>6.717000047365825</v>
          </cell>
          <cell r="C23">
            <v>6.526624977588654</v>
          </cell>
          <cell r="D23">
            <v>8.71800003449122</v>
          </cell>
        </row>
        <row r="24">
          <cell r="A24">
            <v>45391</v>
          </cell>
          <cell r="B24">
            <v>6.529708345731099</v>
          </cell>
          <cell r="C24">
            <v>7.777708371480306</v>
          </cell>
          <cell r="D24">
            <v>8.431749999523163</v>
          </cell>
        </row>
        <row r="25">
          <cell r="A25">
            <v>45392</v>
          </cell>
          <cell r="B25">
            <v>6.84675000111262</v>
          </cell>
          <cell r="C25">
            <v>5.9392499923706055</v>
          </cell>
          <cell r="D25">
            <v>8.224791665871939</v>
          </cell>
        </row>
        <row r="26">
          <cell r="A26">
            <v>45393</v>
          </cell>
          <cell r="B26">
            <v>8.53508331378301</v>
          </cell>
          <cell r="C26">
            <v>5.3972083528836565</v>
          </cell>
          <cell r="D26">
            <v>9.15633338689804</v>
          </cell>
        </row>
        <row r="27">
          <cell r="A27">
            <v>45394</v>
          </cell>
          <cell r="B27">
            <v>5.5054583350817365</v>
          </cell>
          <cell r="C27">
            <v>5.702791591485341</v>
          </cell>
          <cell r="D27">
            <v>6.358499983946483</v>
          </cell>
        </row>
        <row r="28">
          <cell r="A28">
            <v>45395</v>
          </cell>
          <cell r="B28">
            <v>5.345874985059102</v>
          </cell>
          <cell r="C28">
            <v>5.597958346207936</v>
          </cell>
          <cell r="D28">
            <v>7.4484584132830305</v>
          </cell>
        </row>
        <row r="29">
          <cell r="A29">
            <v>45396</v>
          </cell>
          <cell r="B29">
            <v>4.213500012954076</v>
          </cell>
          <cell r="C29">
            <v>6.321624954541524</v>
          </cell>
          <cell r="D29">
            <v>5.553333282470703</v>
          </cell>
        </row>
        <row r="30">
          <cell r="A30">
            <v>45397</v>
          </cell>
          <cell r="B30">
            <v>4.91029167175293</v>
          </cell>
          <cell r="C30">
            <v>5.472124934196472</v>
          </cell>
          <cell r="D30">
            <v>6.507541696230571</v>
          </cell>
        </row>
      </sheetData>
      <sheetData sheetId="29">
        <row r="2">
          <cell r="A2">
            <v>45369</v>
          </cell>
          <cell r="E2">
            <v>59.5235000371933</v>
          </cell>
          <cell r="F2">
            <v>59.94949991703034</v>
          </cell>
          <cell r="G2">
            <v>56.96974995136261</v>
          </cell>
        </row>
        <row r="3">
          <cell r="A3">
            <v>45370</v>
          </cell>
          <cell r="E3">
            <v>60.33500022888184</v>
          </cell>
          <cell r="F3">
            <v>62.186000323295595</v>
          </cell>
          <cell r="G3">
            <v>59.14475009441376</v>
          </cell>
        </row>
        <row r="4">
          <cell r="A4">
            <v>45371</v>
          </cell>
          <cell r="E4">
            <v>60.135500240325925</v>
          </cell>
          <cell r="F4">
            <v>62.044249868392946</v>
          </cell>
          <cell r="G4">
            <v>60.23449993133545</v>
          </cell>
        </row>
        <row r="5">
          <cell r="A5">
            <v>45372</v>
          </cell>
          <cell r="E5">
            <v>61.14424993991852</v>
          </cell>
          <cell r="F5">
            <v>62.103500080108645</v>
          </cell>
          <cell r="G5">
            <v>61.036999917030336</v>
          </cell>
        </row>
        <row r="6">
          <cell r="A6">
            <v>45373</v>
          </cell>
          <cell r="E6">
            <v>60.98449957370758</v>
          </cell>
          <cell r="F6">
            <v>62.86100010871887</v>
          </cell>
          <cell r="G6">
            <v>61.01975009441376</v>
          </cell>
        </row>
        <row r="7">
          <cell r="A7">
            <v>45374</v>
          </cell>
          <cell r="E7">
            <v>60.50000007152558</v>
          </cell>
          <cell r="F7">
            <v>62.37874994277954</v>
          </cell>
          <cell r="G7">
            <v>60.46924993991852</v>
          </cell>
        </row>
        <row r="8">
          <cell r="A8">
            <v>45375</v>
          </cell>
          <cell r="E8">
            <v>60.926750326156615</v>
          </cell>
          <cell r="F8">
            <v>61.23724992275238</v>
          </cell>
          <cell r="G8">
            <v>60.76025002002716</v>
          </cell>
        </row>
        <row r="9">
          <cell r="A9">
            <v>45376</v>
          </cell>
          <cell r="E9">
            <v>60.73250002861023</v>
          </cell>
          <cell r="F9">
            <v>60.621499919891356</v>
          </cell>
          <cell r="G9">
            <v>60.89224996566772</v>
          </cell>
        </row>
        <row r="10">
          <cell r="A10">
            <v>45377</v>
          </cell>
          <cell r="E10">
            <v>60.314000034332274</v>
          </cell>
          <cell r="F10">
            <v>61.066999888420106</v>
          </cell>
          <cell r="G10">
            <v>60.276500177383426</v>
          </cell>
        </row>
        <row r="11">
          <cell r="A11">
            <v>45378</v>
          </cell>
          <cell r="E11">
            <v>59.2189998626709</v>
          </cell>
          <cell r="F11">
            <v>60.21575000286102</v>
          </cell>
          <cell r="G11">
            <v>59.5092499256134</v>
          </cell>
        </row>
        <row r="12">
          <cell r="A12">
            <v>45379</v>
          </cell>
          <cell r="E12">
            <v>59.70124988555908</v>
          </cell>
          <cell r="F12">
            <v>60.1670001745224</v>
          </cell>
          <cell r="G12">
            <v>59.65699987411499</v>
          </cell>
        </row>
        <row r="13">
          <cell r="A13">
            <v>45380</v>
          </cell>
          <cell r="E13">
            <v>58.220000100135806</v>
          </cell>
          <cell r="F13">
            <v>59.85800018310547</v>
          </cell>
          <cell r="G13">
            <v>58.656499934196475</v>
          </cell>
        </row>
        <row r="14">
          <cell r="A14">
            <v>45381</v>
          </cell>
          <cell r="E14">
            <v>58.883749914169314</v>
          </cell>
          <cell r="F14">
            <v>59.72225000858307</v>
          </cell>
          <cell r="G14">
            <v>58.73225002288818</v>
          </cell>
        </row>
        <row r="15">
          <cell r="A15">
            <v>45382</v>
          </cell>
          <cell r="E15">
            <v>59.30075001716614</v>
          </cell>
          <cell r="F15">
            <v>60.31700003147125</v>
          </cell>
          <cell r="G15">
            <v>59.43350012302399</v>
          </cell>
        </row>
        <row r="16">
          <cell r="A16">
            <v>45383</v>
          </cell>
          <cell r="E16">
            <v>59.743250131607056</v>
          </cell>
          <cell r="F16">
            <v>61.14950006008148</v>
          </cell>
          <cell r="G16">
            <v>59.69750001430511</v>
          </cell>
        </row>
        <row r="17">
          <cell r="A17">
            <v>45384</v>
          </cell>
          <cell r="E17">
            <v>61.00099980831146</v>
          </cell>
          <cell r="F17">
            <v>62.17100012302399</v>
          </cell>
          <cell r="G17">
            <v>60.87499971389771</v>
          </cell>
        </row>
        <row r="18">
          <cell r="A18">
            <v>45385</v>
          </cell>
          <cell r="E18">
            <v>60.82465232766192</v>
          </cell>
          <cell r="F18">
            <v>62.64125037193298</v>
          </cell>
          <cell r="G18">
            <v>61.7989997625351</v>
          </cell>
        </row>
        <row r="19">
          <cell r="A19">
            <v>45386</v>
          </cell>
          <cell r="E19">
            <v>58.95274999141693</v>
          </cell>
          <cell r="F19">
            <v>61.127749991416934</v>
          </cell>
          <cell r="G19">
            <v>59.39299983978272</v>
          </cell>
        </row>
        <row r="20">
          <cell r="A20">
            <v>45387</v>
          </cell>
          <cell r="E20">
            <v>58.79300012588501</v>
          </cell>
          <cell r="F20">
            <v>59.35849997997284</v>
          </cell>
          <cell r="G20">
            <v>58.87775020599365</v>
          </cell>
        </row>
        <row r="21">
          <cell r="A21">
            <v>45388</v>
          </cell>
          <cell r="E21">
            <v>59.06825006008148</v>
          </cell>
          <cell r="F21">
            <v>57.83749985694885</v>
          </cell>
          <cell r="G21">
            <v>58.99775002002716</v>
          </cell>
        </row>
        <row r="22">
          <cell r="A22">
            <v>45389</v>
          </cell>
          <cell r="E22">
            <v>58.34450001716614</v>
          </cell>
          <cell r="F22">
            <v>59.075</v>
          </cell>
          <cell r="G22">
            <v>58.593499994277956</v>
          </cell>
        </row>
        <row r="23">
          <cell r="A23">
            <v>45390</v>
          </cell>
          <cell r="E23">
            <v>59.54300005435944</v>
          </cell>
          <cell r="F23">
            <v>60.25924999713898</v>
          </cell>
          <cell r="G23">
            <v>59.49724979400635</v>
          </cell>
        </row>
        <row r="24">
          <cell r="A24">
            <v>45391</v>
          </cell>
          <cell r="E24">
            <v>61.21624994277954</v>
          </cell>
          <cell r="F24">
            <v>61.17499992847443</v>
          </cell>
          <cell r="G24">
            <v>61.12849986553192</v>
          </cell>
        </row>
        <row r="25">
          <cell r="A25">
            <v>45392</v>
          </cell>
          <cell r="E25">
            <v>62.648750042915346</v>
          </cell>
          <cell r="F25">
            <v>64.02724990844726</v>
          </cell>
          <cell r="G25">
            <v>62.40799996852875</v>
          </cell>
        </row>
        <row r="26">
          <cell r="A26">
            <v>45393</v>
          </cell>
          <cell r="E26">
            <v>64.11424975395202</v>
          </cell>
          <cell r="F26">
            <v>64.42699990272521</v>
          </cell>
          <cell r="G26">
            <v>63.7782497882843</v>
          </cell>
        </row>
        <row r="27">
          <cell r="A27">
            <v>45394</v>
          </cell>
          <cell r="E27">
            <v>63.72425026893616</v>
          </cell>
          <cell r="F27">
            <v>64.12624988555908</v>
          </cell>
          <cell r="G27">
            <v>63.8780002117157</v>
          </cell>
        </row>
        <row r="28">
          <cell r="A28">
            <v>45395</v>
          </cell>
          <cell r="E28">
            <v>60.60275020599365</v>
          </cell>
          <cell r="F28">
            <v>63.32674975395203</v>
          </cell>
          <cell r="G28">
            <v>61.03250002861023</v>
          </cell>
        </row>
        <row r="29">
          <cell r="A29">
            <v>45396</v>
          </cell>
          <cell r="E29">
            <v>60.56224985122681</v>
          </cell>
          <cell r="F29">
            <v>61.55975008010864</v>
          </cell>
          <cell r="G29">
            <v>60.172999954223634</v>
          </cell>
        </row>
        <row r="30">
          <cell r="A30">
            <v>45397</v>
          </cell>
          <cell r="E30">
            <v>62.255000185966495</v>
          </cell>
          <cell r="F30">
            <v>59.93224995136261</v>
          </cell>
          <cell r="G30">
            <v>62.12599995136261</v>
          </cell>
        </row>
      </sheetData>
      <sheetData sheetId="30">
        <row r="1">
          <cell r="B1" t="str">
            <v>H.O. Banks P.P.</v>
          </cell>
          <cell r="C1" t="str">
            <v>Pacheco P.P.</v>
          </cell>
        </row>
        <row r="2">
          <cell r="A2">
            <v>45369</v>
          </cell>
          <cell r="B2">
            <v>228.05833435058594</v>
          </cell>
          <cell r="C2">
            <v>108.94999980926514</v>
          </cell>
        </row>
        <row r="3">
          <cell r="A3">
            <v>45370</v>
          </cell>
          <cell r="B3">
            <v>307.93333117167157</v>
          </cell>
          <cell r="C3">
            <v>107.74583371480306</v>
          </cell>
        </row>
        <row r="4">
          <cell r="A4">
            <v>45371</v>
          </cell>
          <cell r="B4">
            <v>369.7666664123535</v>
          </cell>
          <cell r="C4">
            <v>107.97083314259847</v>
          </cell>
        </row>
        <row r="5">
          <cell r="A5">
            <v>45372</v>
          </cell>
          <cell r="B5">
            <v>411.39166768391925</v>
          </cell>
          <cell r="C5">
            <v>108.28333377838135</v>
          </cell>
        </row>
        <row r="6">
          <cell r="A6">
            <v>45373</v>
          </cell>
          <cell r="B6">
            <v>430.0416666666667</v>
          </cell>
          <cell r="C6">
            <v>108.22499974568684</v>
          </cell>
        </row>
        <row r="7">
          <cell r="A7">
            <v>45374</v>
          </cell>
          <cell r="B7">
            <v>396.9875030517578</v>
          </cell>
          <cell r="C7">
            <v>108.59166653951009</v>
          </cell>
        </row>
        <row r="8">
          <cell r="A8">
            <v>45375</v>
          </cell>
          <cell r="B8">
            <v>293.866668065389</v>
          </cell>
          <cell r="C8">
            <v>109.40833441416423</v>
          </cell>
        </row>
        <row r="9">
          <cell r="A9">
            <v>45376</v>
          </cell>
          <cell r="B9">
            <v>202.30833371480307</v>
          </cell>
          <cell r="C9">
            <v>109.30833339691162</v>
          </cell>
        </row>
        <row r="10">
          <cell r="A10">
            <v>45377</v>
          </cell>
          <cell r="B10">
            <v>195.0916665395101</v>
          </cell>
          <cell r="C10">
            <v>108.42083358764648</v>
          </cell>
        </row>
        <row r="11">
          <cell r="A11">
            <v>45378</v>
          </cell>
          <cell r="B11">
            <v>281.75000127156574</v>
          </cell>
          <cell r="C11">
            <v>109.7624994913737</v>
          </cell>
        </row>
        <row r="12">
          <cell r="A12">
            <v>45379</v>
          </cell>
          <cell r="B12">
            <v>224.31250127156576</v>
          </cell>
          <cell r="C12">
            <v>105.30833371480306</v>
          </cell>
        </row>
        <row r="13">
          <cell r="A13">
            <v>45380</v>
          </cell>
          <cell r="B13">
            <v>181.8000005086263</v>
          </cell>
          <cell r="C13">
            <v>112.65833314259847</v>
          </cell>
        </row>
        <row r="14">
          <cell r="A14">
            <v>45381</v>
          </cell>
          <cell r="B14">
            <v>162.27500025431314</v>
          </cell>
          <cell r="C14">
            <v>130.74583180745444</v>
          </cell>
        </row>
        <row r="15">
          <cell r="A15">
            <v>45382</v>
          </cell>
          <cell r="B15">
            <v>159.55416552225748</v>
          </cell>
          <cell r="C15">
            <v>133.76666514078775</v>
          </cell>
        </row>
        <row r="16">
          <cell r="A16">
            <v>45383</v>
          </cell>
          <cell r="B16">
            <v>170.82916704813638</v>
          </cell>
          <cell r="C16">
            <v>143.56666564941406</v>
          </cell>
        </row>
        <row r="17">
          <cell r="A17">
            <v>45384</v>
          </cell>
          <cell r="B17">
            <v>150.3208325703939</v>
          </cell>
          <cell r="C17">
            <v>117.60000038146973</v>
          </cell>
        </row>
        <row r="18">
          <cell r="A18">
            <v>45385</v>
          </cell>
          <cell r="B18">
            <v>149.1374994913737</v>
          </cell>
          <cell r="C18">
            <v>114.33749961853027</v>
          </cell>
        </row>
        <row r="19">
          <cell r="A19">
            <v>45386</v>
          </cell>
          <cell r="B19">
            <v>140.2583335240682</v>
          </cell>
          <cell r="C19">
            <v>132.53749974568686</v>
          </cell>
        </row>
        <row r="20">
          <cell r="A20">
            <v>45387</v>
          </cell>
          <cell r="B20">
            <v>148.85416730244955</v>
          </cell>
          <cell r="C20">
            <v>205.9958349863688</v>
          </cell>
        </row>
        <row r="21">
          <cell r="A21">
            <v>45388</v>
          </cell>
          <cell r="B21">
            <v>149.99583307902017</v>
          </cell>
          <cell r="C21">
            <v>265.025000890096</v>
          </cell>
        </row>
        <row r="22">
          <cell r="A22">
            <v>45389</v>
          </cell>
          <cell r="B22">
            <v>138.29999987284342</v>
          </cell>
          <cell r="C22">
            <v>225.31249904632568</v>
          </cell>
        </row>
        <row r="23">
          <cell r="A23">
            <v>45390</v>
          </cell>
          <cell r="B23">
            <v>133.04583358764648</v>
          </cell>
          <cell r="C23">
            <v>128.80833371480307</v>
          </cell>
        </row>
        <row r="24">
          <cell r="A24">
            <v>45391</v>
          </cell>
          <cell r="B24">
            <v>132.91666571299234</v>
          </cell>
          <cell r="C24">
            <v>150.27083428700766</v>
          </cell>
        </row>
        <row r="25">
          <cell r="A25">
            <v>45392</v>
          </cell>
          <cell r="B25">
            <v>121.20416673024495</v>
          </cell>
          <cell r="C25">
            <v>146.32083225250244</v>
          </cell>
        </row>
        <row r="26">
          <cell r="A26">
            <v>45393</v>
          </cell>
          <cell r="B26">
            <v>125.84166622161865</v>
          </cell>
          <cell r="C26">
            <v>200.32916641235352</v>
          </cell>
        </row>
        <row r="27">
          <cell r="A27">
            <v>45394</v>
          </cell>
          <cell r="B27">
            <v>133.89583365122476</v>
          </cell>
          <cell r="C27">
            <v>100.51666736602783</v>
          </cell>
        </row>
        <row r="28">
          <cell r="A28">
            <v>45395</v>
          </cell>
          <cell r="B28">
            <v>131.6791674296061</v>
          </cell>
          <cell r="C28">
            <v>100.8916670481364</v>
          </cell>
        </row>
        <row r="29">
          <cell r="A29">
            <v>45396</v>
          </cell>
          <cell r="B29">
            <v>126.92916615804036</v>
          </cell>
          <cell r="C29">
            <v>100.64999993642171</v>
          </cell>
        </row>
        <row r="30">
          <cell r="A30">
            <v>45397</v>
          </cell>
          <cell r="B30">
            <v>137.46666717529297</v>
          </cell>
          <cell r="C30">
            <v>103.05833371480306</v>
          </cell>
        </row>
      </sheetData>
      <sheetData sheetId="31">
        <row r="1">
          <cell r="B1" t="str">
            <v>CAA at Check 13</v>
          </cell>
          <cell r="C1" t="str">
            <v>CAA at Check 41</v>
          </cell>
          <cell r="D1" t="str">
            <v>H.O. Banks P.P.</v>
          </cell>
          <cell r="E1" t="str">
            <v>Pacheco P.P.</v>
          </cell>
        </row>
        <row r="2">
          <cell r="A2">
            <v>45369</v>
          </cell>
          <cell r="B2">
            <v>6.848583300908406</v>
          </cell>
          <cell r="C2">
            <v>10.670791645844778</v>
          </cell>
          <cell r="D2">
            <v>7.685083329677582</v>
          </cell>
          <cell r="E2">
            <v>2.1874166627724967</v>
          </cell>
        </row>
        <row r="3">
          <cell r="A3">
            <v>45370</v>
          </cell>
          <cell r="B3">
            <v>5.723958373069763</v>
          </cell>
          <cell r="C3">
            <v>8.032041708628336</v>
          </cell>
          <cell r="D3">
            <v>7.015999992688497</v>
          </cell>
          <cell r="E3">
            <v>2.043749993046125</v>
          </cell>
        </row>
        <row r="4">
          <cell r="A4">
            <v>45371</v>
          </cell>
          <cell r="B4">
            <v>5.355916639169057</v>
          </cell>
          <cell r="C4">
            <v>7.599666674931844</v>
          </cell>
          <cell r="D4">
            <v>7.5366250077883405</v>
          </cell>
          <cell r="E4">
            <v>1.975375011563301</v>
          </cell>
        </row>
        <row r="5">
          <cell r="A5">
            <v>45372</v>
          </cell>
          <cell r="B5">
            <v>7.032250066598256</v>
          </cell>
          <cell r="C5">
            <v>7.367208341757457</v>
          </cell>
          <cell r="D5">
            <v>7.323000033696492</v>
          </cell>
          <cell r="E5">
            <v>2.069041689236959</v>
          </cell>
        </row>
        <row r="6">
          <cell r="A6">
            <v>45373</v>
          </cell>
          <cell r="B6">
            <v>7.5508750677108765</v>
          </cell>
          <cell r="C6">
            <v>11.954124887784323</v>
          </cell>
          <cell r="D6">
            <v>7.123541673024495</v>
          </cell>
          <cell r="E6">
            <v>2.027500013510386</v>
          </cell>
        </row>
        <row r="7">
          <cell r="A7">
            <v>45374</v>
          </cell>
          <cell r="B7">
            <v>6.99637500445048</v>
          </cell>
          <cell r="C7">
            <v>13.932916601498922</v>
          </cell>
          <cell r="D7">
            <v>7.19795835018158</v>
          </cell>
          <cell r="E7">
            <v>2.1470416486263275</v>
          </cell>
        </row>
        <row r="8">
          <cell r="A8">
            <v>45375</v>
          </cell>
          <cell r="B8">
            <v>5.995000004768372</v>
          </cell>
          <cell r="C8">
            <v>14.368750095367432</v>
          </cell>
          <cell r="D8">
            <v>7.291791677474976</v>
          </cell>
          <cell r="E8">
            <v>2.1744583348433175</v>
          </cell>
        </row>
        <row r="9">
          <cell r="A9">
            <v>45376</v>
          </cell>
          <cell r="B9">
            <v>4.838541666666667</v>
          </cell>
          <cell r="C9">
            <v>14.286250034968058</v>
          </cell>
          <cell r="D9">
            <v>7.308749993642171</v>
          </cell>
          <cell r="E9">
            <v>1.8663749943176906</v>
          </cell>
        </row>
        <row r="10">
          <cell r="A10">
            <v>45377</v>
          </cell>
          <cell r="B10">
            <v>4.948291679223378</v>
          </cell>
          <cell r="C10">
            <v>12.96958331267039</v>
          </cell>
          <cell r="D10">
            <v>7.773458302021027</v>
          </cell>
          <cell r="E10">
            <v>1.6183333347241085</v>
          </cell>
        </row>
        <row r="11">
          <cell r="A11">
            <v>45378</v>
          </cell>
          <cell r="B11">
            <v>5.423291663328807</v>
          </cell>
          <cell r="C11">
            <v>11.962499976158142</v>
          </cell>
          <cell r="D11">
            <v>9.997000058492025</v>
          </cell>
          <cell r="E11">
            <v>2.1344166646401086</v>
          </cell>
        </row>
        <row r="12">
          <cell r="A12">
            <v>45379</v>
          </cell>
          <cell r="B12">
            <v>5.603583375612895</v>
          </cell>
          <cell r="C12">
            <v>11.068333268165588</v>
          </cell>
          <cell r="D12">
            <v>7.070958336194356</v>
          </cell>
          <cell r="E12">
            <v>1.8505416711171467</v>
          </cell>
        </row>
        <row r="13">
          <cell r="A13">
            <v>45380</v>
          </cell>
          <cell r="B13">
            <v>6.204250017801921</v>
          </cell>
          <cell r="C13">
            <v>9.37583335240682</v>
          </cell>
          <cell r="D13">
            <v>6.515458365281423</v>
          </cell>
          <cell r="E13">
            <v>1.8240416546662648</v>
          </cell>
        </row>
        <row r="14">
          <cell r="A14">
            <v>45381</v>
          </cell>
          <cell r="B14">
            <v>6.869083344936371</v>
          </cell>
          <cell r="C14">
            <v>9.470083355903625</v>
          </cell>
          <cell r="D14">
            <v>6.839291671911876</v>
          </cell>
          <cell r="E14">
            <v>1.9052500029404957</v>
          </cell>
        </row>
        <row r="15">
          <cell r="A15">
            <v>45382</v>
          </cell>
          <cell r="B15">
            <v>6.2596250375111895</v>
          </cell>
          <cell r="C15">
            <v>9.2671666542689</v>
          </cell>
          <cell r="D15">
            <v>6.2887082894643145</v>
          </cell>
          <cell r="E15">
            <v>1.9107499867677689</v>
          </cell>
        </row>
        <row r="16">
          <cell r="A16">
            <v>45383</v>
          </cell>
          <cell r="B16">
            <v>6.594125012556712</v>
          </cell>
          <cell r="C16">
            <v>9.91016678015391</v>
          </cell>
          <cell r="D16">
            <v>8.11954160531362</v>
          </cell>
          <cell r="E16">
            <v>1.930208330353101</v>
          </cell>
        </row>
        <row r="17">
          <cell r="A17">
            <v>45384</v>
          </cell>
          <cell r="B17">
            <v>6.36816668510437</v>
          </cell>
          <cell r="C17">
            <v>8.10754164059957</v>
          </cell>
          <cell r="D17">
            <v>7.74337504307429</v>
          </cell>
          <cell r="E17">
            <v>1.8027916699647903</v>
          </cell>
        </row>
        <row r="18">
          <cell r="A18">
            <v>45385</v>
          </cell>
          <cell r="B18">
            <v>8.600666642189026</v>
          </cell>
          <cell r="C18">
            <v>8.819791674613953</v>
          </cell>
          <cell r="D18">
            <v>8.347875038782755</v>
          </cell>
          <cell r="E18">
            <v>1.8147916744152706</v>
          </cell>
        </row>
        <row r="19">
          <cell r="A19">
            <v>45386</v>
          </cell>
          <cell r="B19">
            <v>10.90625011920929</v>
          </cell>
          <cell r="C19">
            <v>8.005666673183441</v>
          </cell>
          <cell r="D19">
            <v>7.20487501223882</v>
          </cell>
          <cell r="E19">
            <v>2.033458342154821</v>
          </cell>
        </row>
        <row r="20">
          <cell r="A20">
            <v>45387</v>
          </cell>
          <cell r="B20">
            <v>7.939708411693573</v>
          </cell>
          <cell r="C20">
            <v>8.5215416153272</v>
          </cell>
          <cell r="D20">
            <v>10.466833253701529</v>
          </cell>
          <cell r="E20">
            <v>2.4102500081062317</v>
          </cell>
        </row>
        <row r="21">
          <cell r="A21">
            <v>45388</v>
          </cell>
          <cell r="B21">
            <v>7.271458367506663</v>
          </cell>
          <cell r="C21">
            <v>9.176291704177856</v>
          </cell>
          <cell r="D21">
            <v>10.065416693687439</v>
          </cell>
          <cell r="E21">
            <v>2.8434166510899863</v>
          </cell>
        </row>
        <row r="22">
          <cell r="A22">
            <v>45389</v>
          </cell>
          <cell r="B22">
            <v>7.642749985059102</v>
          </cell>
          <cell r="C22">
            <v>9.760624945163727</v>
          </cell>
          <cell r="D22">
            <v>9.255833248297373</v>
          </cell>
          <cell r="E22">
            <v>2.6956666906674704</v>
          </cell>
        </row>
        <row r="23">
          <cell r="A23">
            <v>45390</v>
          </cell>
          <cell r="B23">
            <v>7.296000003814697</v>
          </cell>
          <cell r="C23">
            <v>9.881250023841858</v>
          </cell>
          <cell r="D23">
            <v>6.526624977588654</v>
          </cell>
          <cell r="E23">
            <v>1.7863750060399373</v>
          </cell>
        </row>
        <row r="24">
          <cell r="A24">
            <v>45391</v>
          </cell>
          <cell r="B24">
            <v>5.351958334445953</v>
          </cell>
          <cell r="C24">
            <v>9.413333296775818</v>
          </cell>
          <cell r="D24">
            <v>7.777708371480306</v>
          </cell>
          <cell r="E24">
            <v>2.530625025431315</v>
          </cell>
        </row>
        <row r="25">
          <cell r="A25">
            <v>45392</v>
          </cell>
          <cell r="B25">
            <v>5.168791651725769</v>
          </cell>
          <cell r="C25">
            <v>10.225416620572409</v>
          </cell>
          <cell r="D25">
            <v>5.9392499923706055</v>
          </cell>
          <cell r="E25">
            <v>2.62820831934611</v>
          </cell>
        </row>
        <row r="26">
          <cell r="A26">
            <v>45393</v>
          </cell>
          <cell r="B26">
            <v>5.176666696866353</v>
          </cell>
          <cell r="C26">
            <v>11.942499876022339</v>
          </cell>
          <cell r="D26">
            <v>5.3972083528836565</v>
          </cell>
          <cell r="E26">
            <v>2.5354166477918625</v>
          </cell>
        </row>
        <row r="27">
          <cell r="A27">
            <v>45394</v>
          </cell>
          <cell r="B27">
            <v>8.676791608333588</v>
          </cell>
          <cell r="C27">
            <v>11.026249965031942</v>
          </cell>
          <cell r="D27">
            <v>5.702791591485341</v>
          </cell>
          <cell r="E27">
            <v>1.7908750077088673</v>
          </cell>
        </row>
        <row r="28">
          <cell r="A28">
            <v>45395</v>
          </cell>
          <cell r="B28">
            <v>6.340166608492534</v>
          </cell>
          <cell r="C28">
            <v>9.437000036239624</v>
          </cell>
          <cell r="D28">
            <v>5.597958346207936</v>
          </cell>
          <cell r="E28">
            <v>1.8558333267768223</v>
          </cell>
        </row>
        <row r="29">
          <cell r="A29">
            <v>45396</v>
          </cell>
          <cell r="B29">
            <v>5.6151249806086225</v>
          </cell>
          <cell r="C29">
            <v>6.867666602134705</v>
          </cell>
          <cell r="D29">
            <v>6.321624954541524</v>
          </cell>
          <cell r="E29">
            <v>1.966333344578743</v>
          </cell>
        </row>
        <row r="30">
          <cell r="A30">
            <v>45397</v>
          </cell>
          <cell r="B30">
            <v>4.921083291371663</v>
          </cell>
          <cell r="C30">
            <v>5.386000017325084</v>
          </cell>
          <cell r="D30">
            <v>5.472124934196472</v>
          </cell>
          <cell r="E30">
            <v>1.827624996503194</v>
          </cell>
        </row>
      </sheetData>
      <sheetData sheetId="32">
        <row r="1">
          <cell r="B1" t="str">
            <v>CAA at Check 13</v>
          </cell>
          <cell r="C1" t="str">
            <v>H.O. Banks P.P.</v>
          </cell>
          <cell r="D1" t="str">
            <v>CAA at Edmonston P.P.</v>
          </cell>
        </row>
        <row r="2">
          <cell r="A2">
            <v>45369</v>
          </cell>
        </row>
        <row r="3">
          <cell r="A3">
            <v>45370</v>
          </cell>
        </row>
        <row r="4">
          <cell r="A4">
            <v>45371</v>
          </cell>
        </row>
        <row r="5">
          <cell r="A5">
            <v>45372</v>
          </cell>
        </row>
        <row r="6">
          <cell r="A6">
            <v>45373</v>
          </cell>
        </row>
        <row r="7">
          <cell r="A7">
            <v>45374</v>
          </cell>
        </row>
        <row r="8">
          <cell r="A8">
            <v>45375</v>
          </cell>
        </row>
        <row r="9">
          <cell r="A9">
            <v>45376</v>
          </cell>
        </row>
        <row r="10">
          <cell r="A10">
            <v>45377</v>
          </cell>
        </row>
        <row r="11">
          <cell r="A11">
            <v>45378</v>
          </cell>
        </row>
        <row r="12">
          <cell r="A12">
            <v>45379</v>
          </cell>
        </row>
        <row r="13">
          <cell r="A13">
            <v>45380</v>
          </cell>
        </row>
        <row r="14">
          <cell r="A14">
            <v>45381</v>
          </cell>
        </row>
        <row r="15">
          <cell r="A15">
            <v>45382</v>
          </cell>
        </row>
        <row r="16">
          <cell r="A16">
            <v>45383</v>
          </cell>
        </row>
        <row r="17">
          <cell r="A17">
            <v>45384</v>
          </cell>
        </row>
        <row r="18">
          <cell r="A18">
            <v>45385</v>
          </cell>
        </row>
        <row r="19">
          <cell r="A19">
            <v>45386</v>
          </cell>
        </row>
        <row r="20">
          <cell r="A20">
            <v>45387</v>
          </cell>
        </row>
        <row r="21">
          <cell r="A21">
            <v>45388</v>
          </cell>
        </row>
        <row r="22">
          <cell r="A22">
            <v>45389</v>
          </cell>
        </row>
        <row r="23">
          <cell r="A23">
            <v>45390</v>
          </cell>
        </row>
        <row r="24">
          <cell r="A24">
            <v>45391</v>
          </cell>
        </row>
        <row r="25">
          <cell r="A25">
            <v>45392</v>
          </cell>
        </row>
        <row r="26">
          <cell r="A26">
            <v>45393</v>
          </cell>
        </row>
        <row r="27">
          <cell r="A27">
            <v>45394</v>
          </cell>
        </row>
        <row r="28">
          <cell r="A28">
            <v>45395</v>
          </cell>
        </row>
        <row r="29">
          <cell r="A29">
            <v>45396</v>
          </cell>
        </row>
        <row r="30">
          <cell r="A30">
            <v>45397</v>
          </cell>
        </row>
      </sheetData>
      <sheetData sheetId="33">
        <row r="1">
          <cell r="B1" t="str">
            <v>CAA at Check 13</v>
          </cell>
        </row>
        <row r="2">
          <cell r="A2">
            <v>45369</v>
          </cell>
          <cell r="C2">
            <v>60.82250015735626</v>
          </cell>
        </row>
        <row r="3">
          <cell r="A3">
            <v>45370</v>
          </cell>
          <cell r="C3">
            <v>62.98550009727478</v>
          </cell>
        </row>
        <row r="4">
          <cell r="A4">
            <v>45371</v>
          </cell>
          <cell r="C4">
            <v>63.72500028610229</v>
          </cell>
        </row>
        <row r="5">
          <cell r="A5">
            <v>45372</v>
          </cell>
          <cell r="C5">
            <v>62.908999633789065</v>
          </cell>
        </row>
        <row r="6">
          <cell r="A6">
            <v>45373</v>
          </cell>
          <cell r="C6">
            <v>62.97275052070618</v>
          </cell>
        </row>
        <row r="7">
          <cell r="A7">
            <v>45374</v>
          </cell>
          <cell r="C7">
            <v>61.27249987125397</v>
          </cell>
        </row>
        <row r="8">
          <cell r="A8">
            <v>45375</v>
          </cell>
          <cell r="C8">
            <v>60.099499988555905</v>
          </cell>
        </row>
        <row r="9">
          <cell r="A9">
            <v>45376</v>
          </cell>
          <cell r="C9">
            <v>59.137999939918515</v>
          </cell>
        </row>
        <row r="10">
          <cell r="A10">
            <v>45377</v>
          </cell>
          <cell r="C10">
            <v>59.57525000572205</v>
          </cell>
        </row>
        <row r="11">
          <cell r="A11">
            <v>45378</v>
          </cell>
          <cell r="C11">
            <v>60.72425012588501</v>
          </cell>
        </row>
        <row r="12">
          <cell r="A12">
            <v>45379</v>
          </cell>
          <cell r="C12">
            <v>61.18774979114532</v>
          </cell>
        </row>
        <row r="13">
          <cell r="A13">
            <v>45380</v>
          </cell>
          <cell r="C13">
            <v>60.96875021457672</v>
          </cell>
        </row>
        <row r="14">
          <cell r="A14">
            <v>45381</v>
          </cell>
          <cell r="C14">
            <v>60.21875</v>
          </cell>
        </row>
        <row r="15">
          <cell r="A15">
            <v>45382</v>
          </cell>
        </row>
        <row r="16">
          <cell r="A16">
            <v>45383</v>
          </cell>
        </row>
        <row r="17">
          <cell r="A17">
            <v>45384</v>
          </cell>
        </row>
        <row r="18">
          <cell r="A18">
            <v>45385</v>
          </cell>
        </row>
        <row r="19">
          <cell r="A19">
            <v>45386</v>
          </cell>
          <cell r="C19">
            <v>60.58175015449524</v>
          </cell>
        </row>
        <row r="20">
          <cell r="A20">
            <v>45387</v>
          </cell>
          <cell r="C20">
            <v>59.717749905586246</v>
          </cell>
        </row>
        <row r="21">
          <cell r="A21">
            <v>45388</v>
          </cell>
          <cell r="C21">
            <v>60.10624985694885</v>
          </cell>
        </row>
        <row r="22">
          <cell r="A22">
            <v>45389</v>
          </cell>
          <cell r="C22">
            <v>61.71875</v>
          </cell>
        </row>
        <row r="23">
          <cell r="A23">
            <v>45390</v>
          </cell>
          <cell r="C23">
            <v>61.40375001430512</v>
          </cell>
        </row>
        <row r="24">
          <cell r="A24">
            <v>45391</v>
          </cell>
          <cell r="C24">
            <v>61.780249977111815</v>
          </cell>
        </row>
        <row r="25">
          <cell r="A25">
            <v>45392</v>
          </cell>
          <cell r="C25">
            <v>64.03475036621094</v>
          </cell>
        </row>
        <row r="26">
          <cell r="A26">
            <v>45393</v>
          </cell>
          <cell r="C26">
            <v>65.93600010871887</v>
          </cell>
        </row>
        <row r="27">
          <cell r="A27">
            <v>45394</v>
          </cell>
          <cell r="C27">
            <v>64.64750008583069</v>
          </cell>
        </row>
        <row r="28">
          <cell r="A28">
            <v>45395</v>
          </cell>
          <cell r="C28">
            <v>59.77925002574921</v>
          </cell>
        </row>
        <row r="29">
          <cell r="A29">
            <v>45396</v>
          </cell>
          <cell r="C29">
            <v>59.27225022315979</v>
          </cell>
        </row>
        <row r="30">
          <cell r="A30">
            <v>45397</v>
          </cell>
          <cell r="C30">
            <v>60.68150007724762</v>
          </cell>
        </row>
      </sheetData>
      <sheetData sheetId="34">
        <row r="1">
          <cell r="B1" t="str">
            <v>CAA at Check 13</v>
          </cell>
        </row>
        <row r="2">
          <cell r="A2">
            <v>45369</v>
          </cell>
          <cell r="B2">
            <v>344.5041669209798</v>
          </cell>
          <cell r="C2">
            <v>435.04545454545456</v>
          </cell>
        </row>
        <row r="3">
          <cell r="A3">
            <v>45370</v>
          </cell>
          <cell r="B3">
            <v>353.19583384195965</v>
          </cell>
          <cell r="C3">
            <v>437.875</v>
          </cell>
        </row>
        <row r="4">
          <cell r="A4">
            <v>45371</v>
          </cell>
          <cell r="B4">
            <v>357.1666666666667</v>
          </cell>
          <cell r="C4">
            <v>421.2083333333333</v>
          </cell>
        </row>
        <row r="5">
          <cell r="A5">
            <v>45372</v>
          </cell>
          <cell r="B5">
            <v>362.6083348592122</v>
          </cell>
          <cell r="C5">
            <v>439.6666666666667</v>
          </cell>
        </row>
        <row r="6">
          <cell r="A6">
            <v>45373</v>
          </cell>
          <cell r="B6">
            <v>366.6333312988281</v>
          </cell>
          <cell r="C6">
            <v>462.0416666666667</v>
          </cell>
        </row>
        <row r="7">
          <cell r="A7">
            <v>45374</v>
          </cell>
          <cell r="B7">
            <v>379.7541681925456</v>
          </cell>
          <cell r="C7">
            <v>459.25</v>
          </cell>
        </row>
        <row r="8">
          <cell r="A8">
            <v>45375</v>
          </cell>
          <cell r="B8">
            <v>384.13333257039386</v>
          </cell>
          <cell r="C8">
            <v>455.2083333333333</v>
          </cell>
        </row>
        <row r="9">
          <cell r="A9">
            <v>45376</v>
          </cell>
          <cell r="B9">
            <v>401.4874979654948</v>
          </cell>
          <cell r="C9">
            <v>451.6363636363636</v>
          </cell>
        </row>
        <row r="10">
          <cell r="A10">
            <v>45377</v>
          </cell>
          <cell r="B10">
            <v>397.7833302815755</v>
          </cell>
          <cell r="C10">
            <v>441.36842105263156</v>
          </cell>
        </row>
        <row r="11">
          <cell r="A11">
            <v>45378</v>
          </cell>
          <cell r="B11">
            <v>388.90000025431317</v>
          </cell>
          <cell r="C11">
            <v>426.3478260869565</v>
          </cell>
        </row>
        <row r="12">
          <cell r="A12">
            <v>45379</v>
          </cell>
          <cell r="B12">
            <v>382.78333409627277</v>
          </cell>
          <cell r="C12">
            <v>374.8125</v>
          </cell>
        </row>
        <row r="13">
          <cell r="A13">
            <v>45380</v>
          </cell>
          <cell r="B13">
            <v>375.8249994913737</v>
          </cell>
          <cell r="C13">
            <v>325.8095238095238</v>
          </cell>
        </row>
        <row r="14">
          <cell r="A14">
            <v>45381</v>
          </cell>
          <cell r="B14">
            <v>376.4375</v>
          </cell>
          <cell r="C14">
            <v>348.9130434782609</v>
          </cell>
        </row>
        <row r="15">
          <cell r="A15">
            <v>45382</v>
          </cell>
          <cell r="B15">
            <v>375.65416717529297</v>
          </cell>
          <cell r="C15">
            <v>370.1666666666667</v>
          </cell>
        </row>
        <row r="16">
          <cell r="A16">
            <v>45383</v>
          </cell>
          <cell r="B16">
            <v>378.72083409627277</v>
          </cell>
          <cell r="C16">
            <v>367.2916666666667</v>
          </cell>
        </row>
        <row r="17">
          <cell r="A17">
            <v>45384</v>
          </cell>
          <cell r="B17">
            <v>384.96666717529297</v>
          </cell>
          <cell r="C17">
            <v>363.5</v>
          </cell>
        </row>
        <row r="18">
          <cell r="A18">
            <v>45385</v>
          </cell>
          <cell r="B18">
            <v>388.7750015258789</v>
          </cell>
          <cell r="C18">
            <v>365.375</v>
          </cell>
        </row>
        <row r="19">
          <cell r="A19">
            <v>45386</v>
          </cell>
          <cell r="B19">
            <v>386.42499923706055</v>
          </cell>
          <cell r="C19">
            <v>368.8695652173913</v>
          </cell>
        </row>
        <row r="20">
          <cell r="A20">
            <v>45387</v>
          </cell>
          <cell r="B20">
            <v>389.74583435058594</v>
          </cell>
          <cell r="C20">
            <v>401.3888888888889</v>
          </cell>
        </row>
        <row r="21">
          <cell r="A21">
            <v>45388</v>
          </cell>
          <cell r="B21">
            <v>393.88750076293945</v>
          </cell>
          <cell r="C21">
            <v>440.7916666666667</v>
          </cell>
        </row>
        <row r="22">
          <cell r="A22">
            <v>45389</v>
          </cell>
          <cell r="B22">
            <v>393.74166615804035</v>
          </cell>
          <cell r="C22">
            <v>435.0833333333333</v>
          </cell>
        </row>
        <row r="23">
          <cell r="A23">
            <v>45390</v>
          </cell>
          <cell r="B23">
            <v>391.6125005086263</v>
          </cell>
          <cell r="C23">
            <v>434.3</v>
          </cell>
        </row>
        <row r="24">
          <cell r="A24">
            <v>45391</v>
          </cell>
          <cell r="B24">
            <v>391.6125030517578</v>
          </cell>
          <cell r="C24">
            <v>444.4347826086956</v>
          </cell>
        </row>
        <row r="25">
          <cell r="A25">
            <v>45392</v>
          </cell>
          <cell r="B25">
            <v>395.0166651407878</v>
          </cell>
          <cell r="C25">
            <v>457.9583333333333</v>
          </cell>
        </row>
        <row r="26">
          <cell r="A26">
            <v>45393</v>
          </cell>
          <cell r="B26">
            <v>398.98333231608075</v>
          </cell>
          <cell r="C26">
            <v>463.8333333333333</v>
          </cell>
        </row>
        <row r="27">
          <cell r="A27">
            <v>45394</v>
          </cell>
          <cell r="B27">
            <v>411.1041653951009</v>
          </cell>
          <cell r="C27">
            <v>462.4583333333333</v>
          </cell>
        </row>
        <row r="28">
          <cell r="A28">
            <v>45395</v>
          </cell>
          <cell r="B28">
            <v>423.38333384195965</v>
          </cell>
          <cell r="C28">
            <v>462.4166666666667</v>
          </cell>
        </row>
        <row r="29">
          <cell r="A29">
            <v>45396</v>
          </cell>
          <cell r="B29">
            <v>425.1208318074544</v>
          </cell>
          <cell r="C29">
            <v>463</v>
          </cell>
        </row>
        <row r="30">
          <cell r="A30">
            <v>45397</v>
          </cell>
          <cell r="B30">
            <v>422.4291648864746</v>
          </cell>
          <cell r="C30">
            <v>464.25</v>
          </cell>
        </row>
      </sheetData>
      <sheetData sheetId="35">
        <row r="2">
          <cell r="A2">
            <v>45369</v>
          </cell>
          <cell r="B2">
            <v>1426.27001953125</v>
          </cell>
          <cell r="C2">
            <v>1824.550048828125</v>
          </cell>
        </row>
        <row r="3">
          <cell r="A3">
            <v>45370</v>
          </cell>
          <cell r="B3">
            <v>1977.8199462890625</v>
          </cell>
          <cell r="C3">
            <v>1514.489990234375</v>
          </cell>
        </row>
        <row r="4">
          <cell r="A4">
            <v>45371</v>
          </cell>
          <cell r="B4">
            <v>1946.56005859375</v>
          </cell>
          <cell r="C4">
            <v>949.8400268554688</v>
          </cell>
        </row>
        <row r="5">
          <cell r="A5">
            <v>45372</v>
          </cell>
          <cell r="B5">
            <v>1806.9100341796875</v>
          </cell>
          <cell r="C5">
            <v>2226.8701171875</v>
          </cell>
        </row>
        <row r="6">
          <cell r="A6">
            <v>45373</v>
          </cell>
          <cell r="B6">
            <v>704.8099975585938</v>
          </cell>
          <cell r="C6">
            <v>2222.330078125</v>
          </cell>
        </row>
        <row r="7">
          <cell r="A7">
            <v>45374</v>
          </cell>
          <cell r="B7">
            <v>1267.4599609375</v>
          </cell>
          <cell r="C7">
            <v>2770.360107421875</v>
          </cell>
        </row>
        <row r="8">
          <cell r="A8">
            <v>45375</v>
          </cell>
          <cell r="B8">
            <v>1272.5</v>
          </cell>
          <cell r="C8">
            <v>2455.260009765625</v>
          </cell>
        </row>
        <row r="9">
          <cell r="A9">
            <v>45376</v>
          </cell>
          <cell r="B9">
            <v>1283.0899658203125</v>
          </cell>
          <cell r="C9">
            <v>2362.489990234375</v>
          </cell>
        </row>
        <row r="10">
          <cell r="A10">
            <v>45377</v>
          </cell>
          <cell r="B10">
            <v>1284.0899658203125</v>
          </cell>
          <cell r="C10">
            <v>555.0800170898438</v>
          </cell>
        </row>
        <row r="11">
          <cell r="A11">
            <v>45378</v>
          </cell>
          <cell r="B11">
            <v>1998.989990234375</v>
          </cell>
          <cell r="C11">
            <v>739.5999755859375</v>
          </cell>
        </row>
        <row r="12">
          <cell r="A12">
            <v>45379</v>
          </cell>
          <cell r="B12">
            <v>1842.199951171875</v>
          </cell>
          <cell r="C12">
            <v>274.260009765625</v>
          </cell>
        </row>
        <row r="13">
          <cell r="A13">
            <v>45380</v>
          </cell>
          <cell r="B13">
            <v>566.6799926757812</v>
          </cell>
          <cell r="C13">
            <v>208.22000122070312</v>
          </cell>
        </row>
        <row r="14">
          <cell r="A14">
            <v>45381</v>
          </cell>
          <cell r="B14">
            <v>2070.080078125</v>
          </cell>
          <cell r="C14">
            <v>946.3099975585938</v>
          </cell>
        </row>
        <row r="15">
          <cell r="A15">
            <v>45382</v>
          </cell>
          <cell r="B15">
            <v>1439.3699951171875</v>
          </cell>
          <cell r="C15">
            <v>936.72998046875</v>
          </cell>
        </row>
        <row r="16">
          <cell r="A16">
            <v>45383</v>
          </cell>
          <cell r="B16">
            <v>2602.469970703125</v>
          </cell>
          <cell r="C16">
            <v>557.0999755859375</v>
          </cell>
        </row>
        <row r="17">
          <cell r="A17">
            <v>45384</v>
          </cell>
          <cell r="B17">
            <v>4728.509765625</v>
          </cell>
          <cell r="C17">
            <v>559.1099853515625</v>
          </cell>
        </row>
        <row r="18">
          <cell r="A18">
            <v>45385</v>
          </cell>
          <cell r="B18">
            <v>3322.409912109375</v>
          </cell>
          <cell r="C18">
            <v>0</v>
          </cell>
        </row>
        <row r="19">
          <cell r="A19">
            <v>45386</v>
          </cell>
          <cell r="B19">
            <v>699.77001953125</v>
          </cell>
          <cell r="C19">
            <v>2713.889892578125</v>
          </cell>
        </row>
        <row r="20">
          <cell r="A20">
            <v>45387</v>
          </cell>
          <cell r="B20">
            <v>0</v>
          </cell>
          <cell r="C20">
            <v>1513.489990234375</v>
          </cell>
        </row>
        <row r="21">
          <cell r="A21">
            <v>45388</v>
          </cell>
          <cell r="B21">
            <v>2649.360107421875</v>
          </cell>
          <cell r="C21">
            <v>639.780029296875</v>
          </cell>
        </row>
        <row r="22">
          <cell r="A22">
            <v>45389</v>
          </cell>
          <cell r="B22">
            <v>3628.93994140625</v>
          </cell>
          <cell r="C22">
            <v>639.780029296875</v>
          </cell>
        </row>
        <row r="23">
          <cell r="A23">
            <v>45390</v>
          </cell>
          <cell r="B23">
            <v>2488.030029296875</v>
          </cell>
          <cell r="C23">
            <v>639.780029296875</v>
          </cell>
        </row>
        <row r="24">
          <cell r="A24">
            <v>45391</v>
          </cell>
          <cell r="B24">
            <v>1260.9000244140625</v>
          </cell>
          <cell r="C24">
            <v>639.780029296875</v>
          </cell>
        </row>
        <row r="25">
          <cell r="A25">
            <v>45392</v>
          </cell>
          <cell r="B25">
            <v>699.27001953125</v>
          </cell>
          <cell r="C25">
            <v>2087.719970703125</v>
          </cell>
        </row>
        <row r="26">
          <cell r="A26">
            <v>45393</v>
          </cell>
          <cell r="B26">
            <v>1950.5899658203125</v>
          </cell>
          <cell r="C26">
            <v>4918.580078125</v>
          </cell>
        </row>
        <row r="27">
          <cell r="A27">
            <v>45394</v>
          </cell>
          <cell r="B27">
            <v>1667.25</v>
          </cell>
          <cell r="C27">
            <v>4875.22021484375</v>
          </cell>
        </row>
        <row r="28">
          <cell r="A28">
            <v>45395</v>
          </cell>
          <cell r="B28">
            <v>2494.080078125</v>
          </cell>
          <cell r="C28">
            <v>3476.679931640625</v>
          </cell>
        </row>
        <row r="29">
          <cell r="A29">
            <v>45396</v>
          </cell>
          <cell r="B29">
            <v>2500.6298828125</v>
          </cell>
          <cell r="C29">
            <v>3009.330078125</v>
          </cell>
        </row>
        <row r="30">
          <cell r="A30">
            <v>45397</v>
          </cell>
          <cell r="B30">
            <v>2228.3798828125</v>
          </cell>
          <cell r="C30">
            <v>3165.6201171875</v>
          </cell>
        </row>
      </sheetData>
      <sheetData sheetId="36">
        <row r="2">
          <cell r="A2">
            <v>45369</v>
          </cell>
          <cell r="B2">
            <v>2464.330078125</v>
          </cell>
        </row>
        <row r="3">
          <cell r="A3">
            <v>45370</v>
          </cell>
          <cell r="B3">
            <v>1806.9100341796875</v>
          </cell>
        </row>
        <row r="4">
          <cell r="A4">
            <v>45371</v>
          </cell>
          <cell r="B4">
            <v>1720.18994140625</v>
          </cell>
        </row>
        <row r="5">
          <cell r="A5">
            <v>45372</v>
          </cell>
          <cell r="B5">
            <v>1838.6700439453125</v>
          </cell>
        </row>
        <row r="6">
          <cell r="A6">
            <v>45373</v>
          </cell>
          <cell r="B6">
            <v>3026.969970703125</v>
          </cell>
        </row>
        <row r="7">
          <cell r="A7">
            <v>45374</v>
          </cell>
          <cell r="B7">
            <v>2531.3798828125</v>
          </cell>
        </row>
        <row r="8">
          <cell r="A8">
            <v>45375</v>
          </cell>
          <cell r="B8">
            <v>1862.3599853515625</v>
          </cell>
        </row>
        <row r="9">
          <cell r="A9">
            <v>45376</v>
          </cell>
          <cell r="B9">
            <v>1903.199951171875</v>
          </cell>
        </row>
        <row r="10">
          <cell r="A10">
            <v>45377</v>
          </cell>
          <cell r="B10">
            <v>2245.530029296875</v>
          </cell>
        </row>
        <row r="11">
          <cell r="A11">
            <v>45378</v>
          </cell>
          <cell r="B11">
            <v>2770.360107421875</v>
          </cell>
        </row>
        <row r="12">
          <cell r="A12">
            <v>45379</v>
          </cell>
          <cell r="B12">
            <v>2581.300048828125</v>
          </cell>
        </row>
        <row r="13">
          <cell r="A13">
            <v>45380</v>
          </cell>
          <cell r="B13">
            <v>2280.820068359375</v>
          </cell>
        </row>
        <row r="14">
          <cell r="A14">
            <v>45381</v>
          </cell>
          <cell r="B14">
            <v>1996.97998046875</v>
          </cell>
        </row>
        <row r="15">
          <cell r="A15">
            <v>45382</v>
          </cell>
          <cell r="B15">
            <v>1725.739990234375</v>
          </cell>
        </row>
        <row r="16">
          <cell r="A16">
            <v>45383</v>
          </cell>
          <cell r="B16">
            <v>1527.0999755859375</v>
          </cell>
        </row>
        <row r="17">
          <cell r="A17">
            <v>45384</v>
          </cell>
          <cell r="B17">
            <v>1579.030029296875</v>
          </cell>
        </row>
        <row r="18">
          <cell r="A18">
            <v>45385</v>
          </cell>
          <cell r="B18">
            <v>2470.3798828125</v>
          </cell>
        </row>
        <row r="19">
          <cell r="A19">
            <v>45386</v>
          </cell>
          <cell r="B19">
            <v>3148.469970703125</v>
          </cell>
        </row>
        <row r="20">
          <cell r="A20">
            <v>45387</v>
          </cell>
          <cell r="B20">
            <v>2537.429931640625</v>
          </cell>
        </row>
        <row r="21">
          <cell r="A21">
            <v>45388</v>
          </cell>
          <cell r="B21">
            <v>2129.06005859375</v>
          </cell>
        </row>
        <row r="22">
          <cell r="A22">
            <v>45389</v>
          </cell>
          <cell r="B22">
            <v>1554.3199462890625</v>
          </cell>
        </row>
        <row r="23">
          <cell r="A23">
            <v>45390</v>
          </cell>
          <cell r="B23">
            <v>1678.3499755859375</v>
          </cell>
        </row>
        <row r="24">
          <cell r="A24">
            <v>45391</v>
          </cell>
          <cell r="B24">
            <v>2886.31005859375</v>
          </cell>
        </row>
        <row r="25">
          <cell r="A25">
            <v>45392</v>
          </cell>
          <cell r="B25">
            <v>3257.3701171875</v>
          </cell>
        </row>
        <row r="26">
          <cell r="A26">
            <v>45393</v>
          </cell>
          <cell r="B26">
            <v>3594.14990234375</v>
          </cell>
        </row>
        <row r="27">
          <cell r="A27">
            <v>45394</v>
          </cell>
          <cell r="B27">
            <v>2621.6298828125</v>
          </cell>
        </row>
        <row r="28">
          <cell r="A28">
            <v>45395</v>
          </cell>
          <cell r="B28">
            <v>1659.18994140625</v>
          </cell>
        </row>
        <row r="29">
          <cell r="A29">
            <v>45396</v>
          </cell>
          <cell r="B29">
            <v>1483.239990234375</v>
          </cell>
        </row>
        <row r="30">
          <cell r="A30">
            <v>45397</v>
          </cell>
          <cell r="B30">
            <v>1836.6500244140625</v>
          </cell>
        </row>
      </sheetData>
      <sheetData sheetId="37">
        <row r="2">
          <cell r="A2">
            <v>45369</v>
          </cell>
          <cell r="B2">
            <v>571.8041661580404</v>
          </cell>
        </row>
        <row r="3">
          <cell r="A3">
            <v>45370</v>
          </cell>
          <cell r="B3">
            <v>601.7541681925455</v>
          </cell>
        </row>
        <row r="4">
          <cell r="A4">
            <v>45371</v>
          </cell>
          <cell r="B4">
            <v>640.5083389282227</v>
          </cell>
        </row>
        <row r="5">
          <cell r="A5">
            <v>45372</v>
          </cell>
          <cell r="B5">
            <v>607.0416692097982</v>
          </cell>
          <cell r="C5">
            <v>235.8999980579723</v>
          </cell>
        </row>
        <row r="6">
          <cell r="A6">
            <v>45373</v>
          </cell>
          <cell r="B6">
            <v>578.3916702270508</v>
          </cell>
          <cell r="C6">
            <v>240.42500114440918</v>
          </cell>
        </row>
        <row r="7">
          <cell r="A7">
            <v>45374</v>
          </cell>
          <cell r="B7">
            <v>574.4291712443033</v>
          </cell>
          <cell r="C7">
            <v>249.75416692097983</v>
          </cell>
        </row>
        <row r="8">
          <cell r="A8">
            <v>45375</v>
          </cell>
          <cell r="B8">
            <v>565.7749989827474</v>
          </cell>
          <cell r="C8">
            <v>266.116668065389</v>
          </cell>
        </row>
        <row r="9">
          <cell r="A9">
            <v>45376</v>
          </cell>
          <cell r="B9">
            <v>538.2999979654948</v>
          </cell>
          <cell r="C9">
            <v>539.9375038146973</v>
          </cell>
        </row>
        <row r="10">
          <cell r="A10">
            <v>45377</v>
          </cell>
          <cell r="B10">
            <v>511.68750127156574</v>
          </cell>
          <cell r="C10">
            <v>623.7083384195963</v>
          </cell>
        </row>
        <row r="11">
          <cell r="A11">
            <v>45378</v>
          </cell>
          <cell r="B11">
            <v>497.1583302815755</v>
          </cell>
          <cell r="C11">
            <v>625.1124928792318</v>
          </cell>
        </row>
        <row r="12">
          <cell r="A12">
            <v>45379</v>
          </cell>
          <cell r="B12">
            <v>472.02916463216144</v>
          </cell>
          <cell r="C12">
            <v>612.5875015258789</v>
          </cell>
        </row>
        <row r="13">
          <cell r="A13">
            <v>45380</v>
          </cell>
          <cell r="B13">
            <v>485.3458315531413</v>
          </cell>
          <cell r="C13">
            <v>608.8666661580404</v>
          </cell>
        </row>
        <row r="14">
          <cell r="A14">
            <v>45381</v>
          </cell>
          <cell r="B14">
            <v>449.0500017801921</v>
          </cell>
          <cell r="C14">
            <v>592.1916631062826</v>
          </cell>
        </row>
        <row r="15">
          <cell r="A15">
            <v>45382</v>
          </cell>
          <cell r="B15">
            <v>406.7125015258789</v>
          </cell>
          <cell r="C15">
            <v>566.4833272298177</v>
          </cell>
        </row>
        <row r="16">
          <cell r="A16">
            <v>45383</v>
          </cell>
          <cell r="B16">
            <v>465.1708335876465</v>
          </cell>
          <cell r="C16">
            <v>565.470832824707</v>
          </cell>
        </row>
        <row r="17">
          <cell r="A17">
            <v>45384</v>
          </cell>
          <cell r="B17">
            <v>501.68333435058594</v>
          </cell>
          <cell r="C17">
            <v>571.7875010172526</v>
          </cell>
        </row>
        <row r="18">
          <cell r="A18">
            <v>45385</v>
          </cell>
          <cell r="B18">
            <v>553.9583333333334</v>
          </cell>
          <cell r="C18">
            <v>568.1541595458984</v>
          </cell>
        </row>
        <row r="19">
          <cell r="A19">
            <v>45386</v>
          </cell>
          <cell r="B19">
            <v>563.2124989827474</v>
          </cell>
          <cell r="C19">
            <v>549.9791615804037</v>
          </cell>
        </row>
        <row r="20">
          <cell r="A20">
            <v>45387</v>
          </cell>
          <cell r="B20">
            <v>556.4291661580404</v>
          </cell>
          <cell r="C20">
            <v>529.1625035603842</v>
          </cell>
        </row>
        <row r="21">
          <cell r="A21">
            <v>45388</v>
          </cell>
          <cell r="B21">
            <v>578.2416737874349</v>
          </cell>
          <cell r="C21">
            <v>525.1000010172526</v>
          </cell>
        </row>
        <row r="22">
          <cell r="A22">
            <v>45389</v>
          </cell>
          <cell r="B22">
            <v>610.529167175293</v>
          </cell>
          <cell r="C22">
            <v>528.5208307902018</v>
          </cell>
        </row>
        <row r="23">
          <cell r="A23">
            <v>45390</v>
          </cell>
          <cell r="B23">
            <v>615.0208333333334</v>
          </cell>
          <cell r="C23">
            <v>527.5249989827474</v>
          </cell>
        </row>
        <row r="24">
          <cell r="A24">
            <v>45391</v>
          </cell>
          <cell r="B24">
            <v>559.8124949137369</v>
          </cell>
          <cell r="C24">
            <v>522.7833340962728</v>
          </cell>
        </row>
        <row r="25">
          <cell r="A25">
            <v>45392</v>
          </cell>
          <cell r="B25">
            <v>459.75000127156574</v>
          </cell>
          <cell r="C25">
            <v>548.9166666666666</v>
          </cell>
        </row>
        <row r="26">
          <cell r="A26">
            <v>45393</v>
          </cell>
          <cell r="B26">
            <v>416.6958351135254</v>
          </cell>
          <cell r="C26">
            <v>572.0624974568685</v>
          </cell>
        </row>
        <row r="27">
          <cell r="A27">
            <v>45394</v>
          </cell>
          <cell r="B27">
            <v>399.00832748413086</v>
          </cell>
          <cell r="C27">
            <v>518.5916697184244</v>
          </cell>
        </row>
        <row r="28">
          <cell r="A28">
            <v>45395</v>
          </cell>
          <cell r="B28">
            <v>372.98333740234375</v>
          </cell>
          <cell r="C28">
            <v>492.6499989827474</v>
          </cell>
        </row>
        <row r="29">
          <cell r="A29">
            <v>45396</v>
          </cell>
          <cell r="B29">
            <v>339.11249923706055</v>
          </cell>
          <cell r="C29">
            <v>485.12499872843426</v>
          </cell>
        </row>
        <row r="30">
          <cell r="A30">
            <v>45397</v>
          </cell>
          <cell r="B30">
            <v>328.37916564941406</v>
          </cell>
          <cell r="C30">
            <v>474.8625005086263</v>
          </cell>
        </row>
      </sheetData>
      <sheetData sheetId="38">
        <row r="2">
          <cell r="A2">
            <v>45369</v>
          </cell>
          <cell r="D2">
            <v>56.876000022888185</v>
          </cell>
          <cell r="E2" t="e">
            <v>#N/A</v>
          </cell>
        </row>
        <row r="3">
          <cell r="A3">
            <v>45370</v>
          </cell>
          <cell r="D3">
            <v>57.68449993133545</v>
          </cell>
          <cell r="E3" t="e">
            <v>#N/A</v>
          </cell>
        </row>
        <row r="4">
          <cell r="A4">
            <v>45371</v>
          </cell>
          <cell r="D4">
            <v>58.74499995708466</v>
          </cell>
          <cell r="E4" t="e">
            <v>#N/A</v>
          </cell>
        </row>
        <row r="5">
          <cell r="A5">
            <v>45372</v>
          </cell>
          <cell r="D5">
            <v>59.17099997997284</v>
          </cell>
          <cell r="E5">
            <v>59.29290924072266</v>
          </cell>
        </row>
        <row r="6">
          <cell r="A6">
            <v>45373</v>
          </cell>
          <cell r="D6">
            <v>59.92699997425079</v>
          </cell>
          <cell r="E6">
            <v>59.45899999141693</v>
          </cell>
        </row>
        <row r="7">
          <cell r="A7">
            <v>45374</v>
          </cell>
          <cell r="D7">
            <v>59.83850009441376</v>
          </cell>
          <cell r="E7">
            <v>59.46424996852875</v>
          </cell>
        </row>
        <row r="8">
          <cell r="A8">
            <v>45375</v>
          </cell>
          <cell r="D8">
            <v>58.9452499628067</v>
          </cell>
          <cell r="E8">
            <v>58.892000031471255</v>
          </cell>
        </row>
        <row r="9">
          <cell r="A9">
            <v>45376</v>
          </cell>
          <cell r="D9">
            <v>59.63825023174286</v>
          </cell>
          <cell r="E9">
            <v>58.34450008869171</v>
          </cell>
        </row>
        <row r="10">
          <cell r="A10">
            <v>45377</v>
          </cell>
          <cell r="D10">
            <v>59.48074984550476</v>
          </cell>
          <cell r="E10">
            <v>57.964250040054324</v>
          </cell>
        </row>
        <row r="11">
          <cell r="A11">
            <v>45378</v>
          </cell>
          <cell r="D11">
            <v>59.54224996566772</v>
          </cell>
          <cell r="E11">
            <v>58.438249945640564</v>
          </cell>
        </row>
        <row r="12">
          <cell r="A12">
            <v>45379</v>
          </cell>
          <cell r="D12">
            <v>58.46824998855591</v>
          </cell>
          <cell r="E12">
            <v>57.99875004291535</v>
          </cell>
        </row>
        <row r="13">
          <cell r="A13">
            <v>45380</v>
          </cell>
          <cell r="D13">
            <v>58.6452499628067</v>
          </cell>
          <cell r="E13">
            <v>58.73824987411499</v>
          </cell>
        </row>
        <row r="14">
          <cell r="A14">
            <v>45381</v>
          </cell>
          <cell r="D14">
            <v>57.54574990272522</v>
          </cell>
          <cell r="E14">
            <v>58.95799989700318</v>
          </cell>
        </row>
        <row r="15">
          <cell r="A15">
            <v>45382</v>
          </cell>
          <cell r="D15">
            <v>58.39474995136261</v>
          </cell>
          <cell r="E15">
            <v>59.021749925613406</v>
          </cell>
        </row>
        <row r="16">
          <cell r="A16">
            <v>45383</v>
          </cell>
          <cell r="D16">
            <v>58.576999974250796</v>
          </cell>
          <cell r="E16">
            <v>59.407250022888185</v>
          </cell>
        </row>
        <row r="17">
          <cell r="A17">
            <v>45384</v>
          </cell>
          <cell r="D17">
            <v>59.64575004577637</v>
          </cell>
          <cell r="E17">
            <v>60.150500082969664</v>
          </cell>
        </row>
        <row r="18">
          <cell r="A18">
            <v>45385</v>
          </cell>
          <cell r="D18">
            <v>61.25600020885467</v>
          </cell>
          <cell r="E18">
            <v>59.91124997138977</v>
          </cell>
        </row>
        <row r="19">
          <cell r="A19">
            <v>45386</v>
          </cell>
          <cell r="D19">
            <v>58.92575001716614</v>
          </cell>
          <cell r="E19">
            <v>59.069750022888186</v>
          </cell>
        </row>
        <row r="20">
          <cell r="A20">
            <v>45387</v>
          </cell>
          <cell r="D20">
            <v>56.863999891281125</v>
          </cell>
          <cell r="E20">
            <v>58.47800006866455</v>
          </cell>
        </row>
        <row r="21">
          <cell r="A21">
            <v>45388</v>
          </cell>
          <cell r="D21">
            <v>56.2985000371933</v>
          </cell>
          <cell r="E21">
            <v>57.76024994850159</v>
          </cell>
        </row>
        <row r="22">
          <cell r="A22">
            <v>45389</v>
          </cell>
          <cell r="D22">
            <v>57.146749997138976</v>
          </cell>
          <cell r="E22">
            <v>58.882250094413756</v>
          </cell>
        </row>
        <row r="23">
          <cell r="A23">
            <v>45390</v>
          </cell>
          <cell r="D23">
            <v>58.67900002002716</v>
          </cell>
          <cell r="E23">
            <v>59.13049991130829</v>
          </cell>
        </row>
        <row r="24">
          <cell r="A24">
            <v>45391</v>
          </cell>
          <cell r="D24">
            <v>59.949500274658206</v>
          </cell>
          <cell r="E24">
            <v>59.56099989414215</v>
          </cell>
        </row>
        <row r="25">
          <cell r="A25">
            <v>45392</v>
          </cell>
          <cell r="D25">
            <v>62.13274989128113</v>
          </cell>
          <cell r="E25">
            <v>59.4327499628067</v>
          </cell>
        </row>
        <row r="26">
          <cell r="A26">
            <v>45393</v>
          </cell>
          <cell r="D26">
            <v>64.24775009155273</v>
          </cell>
          <cell r="E26">
            <v>59.48000004291534</v>
          </cell>
        </row>
        <row r="27">
          <cell r="A27">
            <v>45394</v>
          </cell>
          <cell r="D27">
            <v>64.35125002861022</v>
          </cell>
          <cell r="E27">
            <v>60.870500040054324</v>
          </cell>
        </row>
        <row r="28">
          <cell r="A28">
            <v>45395</v>
          </cell>
          <cell r="D28">
            <v>61.52449991703033</v>
          </cell>
          <cell r="E28">
            <v>61.67074990272522</v>
          </cell>
        </row>
        <row r="29">
          <cell r="A29">
            <v>45396</v>
          </cell>
          <cell r="D29">
            <v>58.846250128746036</v>
          </cell>
          <cell r="E29">
            <v>62.409499931335446</v>
          </cell>
        </row>
        <row r="30">
          <cell r="A30">
            <v>45397</v>
          </cell>
          <cell r="D30">
            <v>59.406499934196475</v>
          </cell>
          <cell r="E30">
            <v>61.69624984264374</v>
          </cell>
        </row>
      </sheetData>
      <sheetData sheetId="39">
        <row r="2">
          <cell r="A2">
            <v>45369</v>
          </cell>
          <cell r="B2">
            <v>16.84708333015442</v>
          </cell>
        </row>
        <row r="3">
          <cell r="A3">
            <v>45370</v>
          </cell>
          <cell r="B3">
            <v>17.189166744550068</v>
          </cell>
        </row>
        <row r="4">
          <cell r="A4">
            <v>45371</v>
          </cell>
          <cell r="B4">
            <v>18.53541660308838</v>
          </cell>
        </row>
        <row r="5">
          <cell r="A5">
            <v>45372</v>
          </cell>
          <cell r="B5">
            <v>17.479166626930237</v>
          </cell>
          <cell r="C5">
            <v>27.0354548367587</v>
          </cell>
        </row>
        <row r="6">
          <cell r="A6">
            <v>45373</v>
          </cell>
          <cell r="B6">
            <v>16.479583303133648</v>
          </cell>
          <cell r="C6">
            <v>28.035833438237507</v>
          </cell>
        </row>
        <row r="7">
          <cell r="A7">
            <v>45374</v>
          </cell>
          <cell r="B7">
            <v>16.30874999364217</v>
          </cell>
          <cell r="C7">
            <v>30.18999965985616</v>
          </cell>
        </row>
        <row r="8">
          <cell r="A8">
            <v>45375</v>
          </cell>
          <cell r="B8">
            <v>15.65250007311503</v>
          </cell>
          <cell r="C8">
            <v>25.046666781107586</v>
          </cell>
        </row>
        <row r="9">
          <cell r="A9">
            <v>45376</v>
          </cell>
          <cell r="B9">
            <v>14.520000020662943</v>
          </cell>
          <cell r="C9">
            <v>12.806666692097982</v>
          </cell>
        </row>
        <row r="10">
          <cell r="A10">
            <v>45377</v>
          </cell>
          <cell r="B10">
            <v>14.75041671593984</v>
          </cell>
          <cell r="C10">
            <v>13.170000076293945</v>
          </cell>
        </row>
        <row r="11">
          <cell r="A11">
            <v>45378</v>
          </cell>
          <cell r="B11">
            <v>14.74791661898295</v>
          </cell>
          <cell r="C11">
            <v>23.69708327452342</v>
          </cell>
        </row>
        <row r="12">
          <cell r="A12">
            <v>45379</v>
          </cell>
          <cell r="B12">
            <v>14.68500010172526</v>
          </cell>
          <cell r="C12">
            <v>19.59375007947286</v>
          </cell>
        </row>
        <row r="13">
          <cell r="A13">
            <v>45380</v>
          </cell>
          <cell r="B13">
            <v>14.870833277702332</v>
          </cell>
          <cell r="C13">
            <v>19.53125007947286</v>
          </cell>
        </row>
        <row r="14">
          <cell r="A14">
            <v>45381</v>
          </cell>
          <cell r="B14">
            <v>14.736666639645895</v>
          </cell>
          <cell r="C14">
            <v>26.0666667620341</v>
          </cell>
        </row>
        <row r="15">
          <cell r="A15">
            <v>45382</v>
          </cell>
          <cell r="B15">
            <v>13.942916711171469</v>
          </cell>
          <cell r="C15">
            <v>29.920833031336468</v>
          </cell>
        </row>
        <row r="16">
          <cell r="A16">
            <v>45383</v>
          </cell>
          <cell r="B16">
            <v>13.977500001589457</v>
          </cell>
          <cell r="C16">
            <v>20.449583292007446</v>
          </cell>
        </row>
        <row r="17">
          <cell r="A17">
            <v>45384</v>
          </cell>
          <cell r="B17">
            <v>12.182499965031942</v>
          </cell>
          <cell r="C17">
            <v>20.18958334128062</v>
          </cell>
        </row>
        <row r="18">
          <cell r="A18">
            <v>45385</v>
          </cell>
          <cell r="B18">
            <v>13.49708334604899</v>
          </cell>
          <cell r="C18">
            <v>34.18041714032491</v>
          </cell>
        </row>
        <row r="19">
          <cell r="A19">
            <v>45386</v>
          </cell>
          <cell r="B19">
            <v>15.019166707992554</v>
          </cell>
          <cell r="C19">
            <v>21.906250198682148</v>
          </cell>
        </row>
        <row r="20">
          <cell r="A20">
            <v>45387</v>
          </cell>
          <cell r="B20">
            <v>12.597083330154419</v>
          </cell>
          <cell r="C20">
            <v>14.051250060399374</v>
          </cell>
        </row>
        <row r="21">
          <cell r="A21">
            <v>45388</v>
          </cell>
          <cell r="B21">
            <v>10.576666673024496</v>
          </cell>
          <cell r="C21">
            <v>12.111666679382324</v>
          </cell>
        </row>
        <row r="22">
          <cell r="A22">
            <v>45389</v>
          </cell>
          <cell r="B22">
            <v>11.59416659673055</v>
          </cell>
          <cell r="C22">
            <v>9.826625029246012</v>
          </cell>
        </row>
        <row r="23">
          <cell r="A23">
            <v>45390</v>
          </cell>
          <cell r="B23">
            <v>14.434166550636292</v>
          </cell>
          <cell r="C23">
            <v>9.657749891281128</v>
          </cell>
        </row>
        <row r="24">
          <cell r="A24">
            <v>45391</v>
          </cell>
          <cell r="B24">
            <v>12.59250005086263</v>
          </cell>
          <cell r="C24">
            <v>9.105208377043406</v>
          </cell>
        </row>
        <row r="25">
          <cell r="A25">
            <v>45392</v>
          </cell>
          <cell r="B25">
            <v>10.21875007947286</v>
          </cell>
          <cell r="C25">
            <v>8.176166673501333</v>
          </cell>
        </row>
        <row r="26">
          <cell r="A26">
            <v>45393</v>
          </cell>
          <cell r="B26">
            <v>9.449583252271017</v>
          </cell>
          <cell r="C26">
            <v>9.625916639963785</v>
          </cell>
        </row>
        <row r="27">
          <cell r="A27">
            <v>45394</v>
          </cell>
          <cell r="B27">
            <v>10.644583304723104</v>
          </cell>
          <cell r="C27">
            <v>7.790833353996277</v>
          </cell>
        </row>
        <row r="28">
          <cell r="A28">
            <v>45395</v>
          </cell>
          <cell r="B28">
            <v>10.519583423932394</v>
          </cell>
          <cell r="C28">
            <v>7.635791560014089</v>
          </cell>
        </row>
        <row r="29">
          <cell r="A29">
            <v>45396</v>
          </cell>
          <cell r="B29">
            <v>9.897916714350382</v>
          </cell>
          <cell r="C29">
            <v>6.257666667302449</v>
          </cell>
        </row>
        <row r="30">
          <cell r="A30">
            <v>45397</v>
          </cell>
          <cell r="B30">
            <v>8.991875072320303</v>
          </cell>
          <cell r="C30">
            <v>8.637583315372467</v>
          </cell>
        </row>
      </sheetData>
      <sheetData sheetId="40">
        <row r="2">
          <cell r="A2">
            <v>45369</v>
          </cell>
          <cell r="B2">
            <v>0</v>
          </cell>
        </row>
        <row r="3">
          <cell r="A3">
            <v>45370</v>
          </cell>
          <cell r="B3">
            <v>0</v>
          </cell>
        </row>
        <row r="4">
          <cell r="A4">
            <v>45371</v>
          </cell>
          <cell r="B4">
            <v>7.559999942779541</v>
          </cell>
        </row>
        <row r="5">
          <cell r="A5">
            <v>45372</v>
          </cell>
          <cell r="B5">
            <v>11.600000381469727</v>
          </cell>
        </row>
        <row r="6">
          <cell r="A6">
            <v>45373</v>
          </cell>
          <cell r="B6">
            <v>5.550000190734863</v>
          </cell>
        </row>
        <row r="7">
          <cell r="A7">
            <v>45374</v>
          </cell>
          <cell r="B7">
            <v>3.0199999809265137</v>
          </cell>
        </row>
        <row r="8">
          <cell r="A8">
            <v>45375</v>
          </cell>
          <cell r="B8">
            <v>5.039999961853027</v>
          </cell>
        </row>
        <row r="9">
          <cell r="A9">
            <v>45376</v>
          </cell>
          <cell r="B9">
            <v>12.100000381469727</v>
          </cell>
        </row>
        <row r="10">
          <cell r="A10">
            <v>45377</v>
          </cell>
          <cell r="B10">
            <v>15.630000114440918</v>
          </cell>
        </row>
        <row r="11">
          <cell r="A11">
            <v>45378</v>
          </cell>
          <cell r="B11">
            <v>15.630000114440918</v>
          </cell>
        </row>
        <row r="12">
          <cell r="A12">
            <v>45379</v>
          </cell>
          <cell r="B12">
            <v>3.0199999809265137</v>
          </cell>
        </row>
        <row r="13">
          <cell r="A13">
            <v>45380</v>
          </cell>
          <cell r="B13">
            <v>9.069999694824219</v>
          </cell>
        </row>
        <row r="14">
          <cell r="A14">
            <v>45381</v>
          </cell>
          <cell r="B14">
            <v>14.119999885559082</v>
          </cell>
        </row>
        <row r="15">
          <cell r="A15">
            <v>45382</v>
          </cell>
          <cell r="B15">
            <v>8.069999694824219</v>
          </cell>
        </row>
        <row r="16">
          <cell r="A16">
            <v>45383</v>
          </cell>
          <cell r="B16">
            <v>0</v>
          </cell>
        </row>
        <row r="17">
          <cell r="A17">
            <v>45384</v>
          </cell>
          <cell r="B17">
            <v>5.039999961853027</v>
          </cell>
        </row>
        <row r="18">
          <cell r="A18">
            <v>45385</v>
          </cell>
          <cell r="B18">
            <v>4.539999961853027</v>
          </cell>
        </row>
        <row r="19">
          <cell r="A19">
            <v>45386</v>
          </cell>
          <cell r="B19">
            <v>3.0199999809265137</v>
          </cell>
        </row>
        <row r="20">
          <cell r="A20">
            <v>45387</v>
          </cell>
          <cell r="B20">
            <v>5.039999961853027</v>
          </cell>
        </row>
        <row r="21">
          <cell r="A21">
            <v>45388</v>
          </cell>
          <cell r="B21">
            <v>0</v>
          </cell>
        </row>
        <row r="22">
          <cell r="A22">
            <v>45389</v>
          </cell>
          <cell r="B22">
            <v>5.550000190734863</v>
          </cell>
        </row>
        <row r="23">
          <cell r="A23">
            <v>45390</v>
          </cell>
          <cell r="B23">
            <v>7.559999942779541</v>
          </cell>
        </row>
        <row r="24">
          <cell r="A24">
            <v>45391</v>
          </cell>
          <cell r="B24">
            <v>9.579999923706055</v>
          </cell>
        </row>
        <row r="25">
          <cell r="A25">
            <v>45392</v>
          </cell>
          <cell r="B25">
            <v>14.619999885559082</v>
          </cell>
        </row>
        <row r="26">
          <cell r="A26">
            <v>45393</v>
          </cell>
          <cell r="B26">
            <v>29.75</v>
          </cell>
        </row>
        <row r="27">
          <cell r="A27">
            <v>45394</v>
          </cell>
          <cell r="B27">
            <v>20.170000076293945</v>
          </cell>
        </row>
        <row r="28">
          <cell r="A28">
            <v>45395</v>
          </cell>
          <cell r="B28">
            <v>24.700000762939453</v>
          </cell>
        </row>
        <row r="29">
          <cell r="A29">
            <v>45396</v>
          </cell>
          <cell r="B29">
            <v>23.700000762939453</v>
          </cell>
        </row>
        <row r="30">
          <cell r="A30">
            <v>45397</v>
          </cell>
          <cell r="B30">
            <v>38.81999969482422</v>
          </cell>
        </row>
      </sheetData>
      <sheetData sheetId="41"/>
      <sheetData sheetId="42">
        <row r="1">
          <cell r="N1">
            <v>45369</v>
          </cell>
          <cell r="O1">
            <v>45370</v>
          </cell>
          <cell r="P1">
            <v>45371</v>
          </cell>
          <cell r="Q1">
            <v>45372</v>
          </cell>
          <cell r="R1">
            <v>45373</v>
          </cell>
          <cell r="S1">
            <v>45374</v>
          </cell>
          <cell r="T1">
            <v>45375</v>
          </cell>
          <cell r="U1">
            <v>45376</v>
          </cell>
          <cell r="V1">
            <v>45377</v>
          </cell>
          <cell r="W1">
            <v>45378</v>
          </cell>
          <cell r="X1">
            <v>45379</v>
          </cell>
          <cell r="Y1">
            <v>45380</v>
          </cell>
          <cell r="Z1">
            <v>45381</v>
          </cell>
          <cell r="AA1">
            <v>45382</v>
          </cell>
          <cell r="AB1">
            <v>45383</v>
          </cell>
          <cell r="AC1">
            <v>45384</v>
          </cell>
          <cell r="AD1">
            <v>45385</v>
          </cell>
          <cell r="AE1">
            <v>45386</v>
          </cell>
          <cell r="AF1">
            <v>45387</v>
          </cell>
          <cell r="AG1">
            <v>45388</v>
          </cell>
          <cell r="AH1">
            <v>45389</v>
          </cell>
          <cell r="AI1">
            <v>45390</v>
          </cell>
          <cell r="AJ1">
            <v>45391</v>
          </cell>
          <cell r="AK1">
            <v>45392</v>
          </cell>
          <cell r="AL1">
            <v>45393</v>
          </cell>
          <cell r="AM1">
            <v>45394</v>
          </cell>
          <cell r="AN1">
            <v>45395</v>
          </cell>
          <cell r="AO1">
            <v>45396</v>
          </cell>
          <cell r="AP1">
            <v>45397</v>
          </cell>
        </row>
        <row r="2"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</row>
        <row r="6">
          <cell r="N6">
            <v>1</v>
          </cell>
          <cell r="O6">
            <v>56011</v>
          </cell>
        </row>
        <row r="7">
          <cell r="N7">
            <v>2</v>
          </cell>
          <cell r="P7">
            <v>837.4099731445312</v>
          </cell>
          <cell r="Q7">
            <v>1829.5985107421875</v>
          </cell>
        </row>
        <row r="9">
          <cell r="N9">
            <v>3</v>
          </cell>
          <cell r="O9">
            <v>53257</v>
          </cell>
        </row>
        <row r="10">
          <cell r="N10">
            <v>4</v>
          </cell>
          <cell r="P10">
            <v>1260.9020385742188</v>
          </cell>
          <cell r="Q10">
            <v>1829.5985107421875</v>
          </cell>
        </row>
        <row r="12">
          <cell r="N12">
            <v>5</v>
          </cell>
          <cell r="O12">
            <v>49395</v>
          </cell>
        </row>
        <row r="13">
          <cell r="N13">
            <v>6</v>
          </cell>
          <cell r="P13">
            <v>1153.5189819335938</v>
          </cell>
          <cell r="Q13">
            <v>1829.0910034179688</v>
          </cell>
        </row>
        <row r="15">
          <cell r="N15">
            <v>7</v>
          </cell>
          <cell r="O15">
            <v>47259</v>
          </cell>
        </row>
        <row r="16">
          <cell r="N16">
            <v>8</v>
          </cell>
          <cell r="P16">
            <v>1266.9519653320312</v>
          </cell>
          <cell r="Q16">
            <v>1826.0689697265625</v>
          </cell>
        </row>
        <row r="18">
          <cell r="N18">
            <v>9</v>
          </cell>
          <cell r="O18">
            <v>45500</v>
          </cell>
        </row>
        <row r="19">
          <cell r="N19">
            <v>10</v>
          </cell>
          <cell r="P19">
            <v>1052.1810302734375</v>
          </cell>
          <cell r="Q19">
            <v>1825.0595092773438</v>
          </cell>
        </row>
        <row r="21">
          <cell r="N21">
            <v>11</v>
          </cell>
          <cell r="O21">
            <v>44035</v>
          </cell>
        </row>
        <row r="22">
          <cell r="N22">
            <v>12</v>
          </cell>
          <cell r="P22">
            <v>1052.1810302734375</v>
          </cell>
          <cell r="Q22">
            <v>1827.0780029296875</v>
          </cell>
        </row>
        <row r="24">
          <cell r="N24">
            <v>13</v>
          </cell>
          <cell r="O24">
            <v>44992</v>
          </cell>
        </row>
        <row r="25">
          <cell r="N25">
            <v>14</v>
          </cell>
          <cell r="P25">
            <v>837.4099731445312</v>
          </cell>
          <cell r="Q25">
            <v>1827.5799560546875</v>
          </cell>
        </row>
        <row r="27">
          <cell r="N27">
            <v>15</v>
          </cell>
          <cell r="O27">
            <v>45675</v>
          </cell>
        </row>
        <row r="28">
          <cell r="N28">
            <v>16</v>
          </cell>
          <cell r="P28">
            <v>1058.2310180664062</v>
          </cell>
          <cell r="Q28">
            <v>1822.5390014648438</v>
          </cell>
        </row>
        <row r="30">
          <cell r="N30">
            <v>17</v>
          </cell>
          <cell r="O30">
            <v>44516</v>
          </cell>
        </row>
        <row r="31">
          <cell r="N31">
            <v>18</v>
          </cell>
          <cell r="P31">
            <v>2077.6414794921875</v>
          </cell>
          <cell r="Q31">
            <v>1819.511474609375</v>
          </cell>
        </row>
        <row r="33">
          <cell r="N33">
            <v>19</v>
          </cell>
          <cell r="O33">
            <v>44976</v>
          </cell>
        </row>
        <row r="34">
          <cell r="N34">
            <v>20</v>
          </cell>
          <cell r="P34">
            <v>2258.1314697265625</v>
          </cell>
          <cell r="Q34">
            <v>1815.47998046875</v>
          </cell>
        </row>
        <row r="36">
          <cell r="N36">
            <v>21</v>
          </cell>
          <cell r="O36">
            <v>44313</v>
          </cell>
        </row>
        <row r="37">
          <cell r="N37">
            <v>22</v>
          </cell>
          <cell r="P37">
            <v>2625.66748046875</v>
          </cell>
          <cell r="Q37">
            <v>1818.5075073242188</v>
          </cell>
        </row>
        <row r="39">
          <cell r="N39">
            <v>23</v>
          </cell>
          <cell r="O39">
            <v>43520</v>
          </cell>
        </row>
        <row r="40">
          <cell r="N40">
            <v>24</v>
          </cell>
          <cell r="P40">
            <v>1522.0595092773438</v>
          </cell>
          <cell r="Q40">
            <v>1817.4984741210938</v>
          </cell>
        </row>
        <row r="42">
          <cell r="N42">
            <v>25</v>
          </cell>
          <cell r="O42">
            <v>43839</v>
          </cell>
        </row>
        <row r="43">
          <cell r="N43">
            <v>26</v>
          </cell>
          <cell r="P43">
            <v>2238.9775390625</v>
          </cell>
          <cell r="Q43">
            <v>1824.5575561523438</v>
          </cell>
        </row>
        <row r="45">
          <cell r="N45">
            <v>27</v>
          </cell>
          <cell r="O45">
            <v>46602</v>
          </cell>
        </row>
        <row r="46">
          <cell r="N46">
            <v>28</v>
          </cell>
          <cell r="P46">
            <v>1741.8715209960938</v>
          </cell>
          <cell r="Q46">
            <v>1812.95947265625</v>
          </cell>
        </row>
        <row r="48">
          <cell r="N48">
            <v>29</v>
          </cell>
          <cell r="O48">
            <v>46966</v>
          </cell>
        </row>
        <row r="49">
          <cell r="N49">
            <v>30</v>
          </cell>
          <cell r="P49">
            <v>3587.0989990234375</v>
          </cell>
          <cell r="Q49">
            <v>916.0595092773438</v>
          </cell>
        </row>
        <row r="51">
          <cell r="N51">
            <v>31</v>
          </cell>
          <cell r="O51">
            <v>45632</v>
          </cell>
        </row>
        <row r="52">
          <cell r="N52">
            <v>32</v>
          </cell>
          <cell r="P52">
            <v>3598.6920166015625</v>
          </cell>
          <cell r="Q52">
            <v>913.0320129394531</v>
          </cell>
        </row>
        <row r="54">
          <cell r="N54">
            <v>33</v>
          </cell>
          <cell r="O54">
            <v>44077</v>
          </cell>
        </row>
        <row r="55">
          <cell r="N55">
            <v>34</v>
          </cell>
          <cell r="P55">
            <v>4071.091064453125</v>
          </cell>
          <cell r="Q55">
            <v>912.0275268554688</v>
          </cell>
        </row>
        <row r="57">
          <cell r="N57">
            <v>35</v>
          </cell>
          <cell r="O57">
            <v>43444</v>
          </cell>
        </row>
        <row r="58">
          <cell r="N58">
            <v>36</v>
          </cell>
          <cell r="P58">
            <v>1266.9519653320312</v>
          </cell>
          <cell r="Q58">
            <v>916.0595092773438</v>
          </cell>
        </row>
        <row r="60">
          <cell r="N60">
            <v>37</v>
          </cell>
          <cell r="O60">
            <v>46304</v>
          </cell>
        </row>
        <row r="61">
          <cell r="N61">
            <v>38</v>
          </cell>
          <cell r="P61">
            <v>2579.78857421875</v>
          </cell>
          <cell r="Q61">
            <v>914.5480041503906</v>
          </cell>
        </row>
        <row r="63">
          <cell r="N63">
            <v>39</v>
          </cell>
          <cell r="O63">
            <v>45735</v>
          </cell>
        </row>
        <row r="64">
          <cell r="N64">
            <v>40</v>
          </cell>
          <cell r="P64">
            <v>3486.7705078125</v>
          </cell>
          <cell r="Q64">
            <v>954.3775024414062</v>
          </cell>
        </row>
        <row r="66">
          <cell r="N66">
            <v>41</v>
          </cell>
          <cell r="O66">
            <v>45307</v>
          </cell>
        </row>
        <row r="67">
          <cell r="N67">
            <v>42</v>
          </cell>
          <cell r="P67">
            <v>3845.22900390625</v>
          </cell>
          <cell r="Q67">
            <v>967.4814758300781</v>
          </cell>
        </row>
        <row r="69">
          <cell r="N69">
            <v>43</v>
          </cell>
          <cell r="O69">
            <v>45816</v>
          </cell>
        </row>
        <row r="70">
          <cell r="N70">
            <v>44</v>
          </cell>
          <cell r="P70">
            <v>2633.73095703125</v>
          </cell>
          <cell r="Q70">
            <v>967.9884948730469</v>
          </cell>
        </row>
        <row r="72">
          <cell r="N72">
            <v>45</v>
          </cell>
          <cell r="O72">
            <v>45024</v>
          </cell>
        </row>
        <row r="73">
          <cell r="N73">
            <v>46</v>
          </cell>
          <cell r="P73">
            <v>2565.16796875</v>
          </cell>
          <cell r="Q73">
            <v>968.4905090332031</v>
          </cell>
        </row>
        <row r="75">
          <cell r="N75">
            <v>47</v>
          </cell>
          <cell r="O75">
            <v>38475</v>
          </cell>
        </row>
        <row r="76">
          <cell r="N76">
            <v>48</v>
          </cell>
          <cell r="P76">
            <v>521.3005065917969</v>
          </cell>
          <cell r="Q76">
            <v>970.5090026855469</v>
          </cell>
        </row>
        <row r="78">
          <cell r="N78">
            <v>49</v>
          </cell>
          <cell r="O78">
            <v>35278</v>
          </cell>
        </row>
        <row r="79">
          <cell r="N79">
            <v>50</v>
          </cell>
          <cell r="P79">
            <v>636.25</v>
          </cell>
          <cell r="Q79">
            <v>972.5275268554688</v>
          </cell>
        </row>
        <row r="81">
          <cell r="N81">
            <v>51</v>
          </cell>
          <cell r="O81">
            <v>34314</v>
          </cell>
        </row>
        <row r="82">
          <cell r="N82">
            <v>52</v>
          </cell>
          <cell r="P82">
            <v>622.6390075683594</v>
          </cell>
          <cell r="Q82">
            <v>977.5679931640625</v>
          </cell>
        </row>
        <row r="84">
          <cell r="N84">
            <v>53</v>
          </cell>
          <cell r="O84">
            <v>34205</v>
          </cell>
        </row>
        <row r="85">
          <cell r="N85">
            <v>54</v>
          </cell>
          <cell r="P85">
            <v>590.8775024414062</v>
          </cell>
          <cell r="Q85">
            <v>977.0610046386719</v>
          </cell>
        </row>
        <row r="87">
          <cell r="N87">
            <v>55</v>
          </cell>
          <cell r="O87">
            <v>41492</v>
          </cell>
        </row>
        <row r="88">
          <cell r="N88">
            <v>56</v>
          </cell>
          <cell r="P88">
            <v>612.0499877929688</v>
          </cell>
          <cell r="Q88">
            <v>972.02001953125</v>
          </cell>
        </row>
        <row r="90">
          <cell r="N90">
            <v>57</v>
          </cell>
          <cell r="O90">
            <v>42709</v>
          </cell>
        </row>
        <row r="91">
          <cell r="N91">
            <v>58</v>
          </cell>
          <cell r="P91">
            <v>622.6380004882812</v>
          </cell>
          <cell r="Q91">
            <v>971.0120239257812</v>
          </cell>
        </row>
      </sheetData>
      <sheetData sheetId="43">
        <row r="2">
          <cell r="A2">
            <v>45369</v>
          </cell>
          <cell r="I2">
            <v>56011</v>
          </cell>
          <cell r="J2">
            <v>55150.38426895141</v>
          </cell>
        </row>
        <row r="3">
          <cell r="A3">
            <v>45370</v>
          </cell>
          <cell r="I3">
            <v>53257</v>
          </cell>
          <cell r="J3">
            <v>53236.42784372965</v>
          </cell>
        </row>
        <row r="4">
          <cell r="A4">
            <v>45371</v>
          </cell>
          <cell r="I4">
            <v>49395</v>
          </cell>
          <cell r="J4">
            <v>51112.23642730713</v>
          </cell>
        </row>
        <row r="5">
          <cell r="A5">
            <v>45372</v>
          </cell>
          <cell r="I5">
            <v>47259</v>
          </cell>
          <cell r="J5">
            <v>49023.60883215702</v>
          </cell>
        </row>
        <row r="6">
          <cell r="A6">
            <v>45373</v>
          </cell>
          <cell r="I6">
            <v>45500</v>
          </cell>
          <cell r="J6">
            <v>46885.929082974515</v>
          </cell>
        </row>
        <row r="7">
          <cell r="A7">
            <v>45374</v>
          </cell>
          <cell r="I7">
            <v>44035</v>
          </cell>
          <cell r="J7">
            <v>46998.29585249159</v>
          </cell>
        </row>
        <row r="8">
          <cell r="A8">
            <v>45375</v>
          </cell>
          <cell r="I8">
            <v>44992</v>
          </cell>
          <cell r="J8">
            <v>47472.251964471274</v>
          </cell>
        </row>
        <row r="9">
          <cell r="A9">
            <v>45376</v>
          </cell>
          <cell r="I9">
            <v>45675</v>
          </cell>
          <cell r="J9">
            <v>47487.79090321859</v>
          </cell>
        </row>
        <row r="10">
          <cell r="A10">
            <v>45377</v>
          </cell>
          <cell r="I10">
            <v>44516</v>
          </cell>
          <cell r="J10">
            <v>48100.23416145176</v>
          </cell>
        </row>
        <row r="11">
          <cell r="A11">
            <v>45378</v>
          </cell>
          <cell r="I11">
            <v>44976</v>
          </cell>
          <cell r="J11">
            <v>47686.47464461553</v>
          </cell>
        </row>
        <row r="12">
          <cell r="A12">
            <v>45379</v>
          </cell>
          <cell r="I12">
            <v>44313</v>
          </cell>
          <cell r="J12">
            <v>46764.34995396932</v>
          </cell>
        </row>
        <row r="13">
          <cell r="A13">
            <v>45380</v>
          </cell>
          <cell r="I13">
            <v>43520</v>
          </cell>
          <cell r="J13">
            <v>46324.26029529237</v>
          </cell>
        </row>
        <row r="14">
          <cell r="A14">
            <v>45381</v>
          </cell>
          <cell r="I14">
            <v>43839</v>
          </cell>
          <cell r="J14">
            <v>48627.54796600342</v>
          </cell>
        </row>
        <row r="15">
          <cell r="A15">
            <v>45382</v>
          </cell>
          <cell r="I15">
            <v>46602</v>
          </cell>
          <cell r="J15">
            <v>50168.6742922465</v>
          </cell>
        </row>
        <row r="16">
          <cell r="A16">
            <v>45383</v>
          </cell>
          <cell r="I16">
            <v>46966</v>
          </cell>
          <cell r="J16">
            <v>49289.415247090656</v>
          </cell>
        </row>
        <row r="17">
          <cell r="A17">
            <v>45384</v>
          </cell>
          <cell r="I17">
            <v>45632</v>
          </cell>
          <cell r="J17">
            <v>48339.464669545494</v>
          </cell>
        </row>
        <row r="18">
          <cell r="A18">
            <v>45385</v>
          </cell>
          <cell r="I18">
            <v>44077</v>
          </cell>
          <cell r="J18">
            <v>46706.36558278402</v>
          </cell>
        </row>
        <row r="19">
          <cell r="A19">
            <v>45386</v>
          </cell>
          <cell r="I19">
            <v>43444</v>
          </cell>
          <cell r="J19">
            <v>44717.5261466043</v>
          </cell>
        </row>
        <row r="20">
          <cell r="A20">
            <v>45387</v>
          </cell>
          <cell r="I20">
            <v>46304</v>
          </cell>
          <cell r="J20">
            <v>44399.930156707764</v>
          </cell>
        </row>
        <row r="21">
          <cell r="A21">
            <v>45388</v>
          </cell>
          <cell r="I21">
            <v>45735</v>
          </cell>
          <cell r="J21">
            <v>44039.53090576172</v>
          </cell>
        </row>
        <row r="22">
          <cell r="A22">
            <v>45389</v>
          </cell>
          <cell r="I22">
            <v>45307</v>
          </cell>
          <cell r="J22">
            <v>43881.64684146383</v>
          </cell>
        </row>
        <row r="23">
          <cell r="A23">
            <v>45390</v>
          </cell>
          <cell r="I23">
            <v>45816</v>
          </cell>
          <cell r="J23">
            <v>37218.30344263712</v>
          </cell>
        </row>
        <row r="24">
          <cell r="A24">
            <v>45391</v>
          </cell>
          <cell r="I24">
            <v>45024</v>
          </cell>
          <cell r="J24">
            <v>37669.71837031047</v>
          </cell>
        </row>
        <row r="25">
          <cell r="A25">
            <v>45392</v>
          </cell>
          <cell r="I25">
            <v>38475</v>
          </cell>
          <cell r="J25">
            <v>37160.272875213625</v>
          </cell>
        </row>
        <row r="26">
          <cell r="A26">
            <v>45393</v>
          </cell>
          <cell r="I26">
            <v>35278</v>
          </cell>
          <cell r="J26">
            <v>36509.5103922526</v>
          </cell>
        </row>
        <row r="27">
          <cell r="A27">
            <v>45394</v>
          </cell>
          <cell r="I27">
            <v>34314</v>
          </cell>
          <cell r="J27">
            <v>36367.76210047404</v>
          </cell>
        </row>
        <row r="28">
          <cell r="A28">
            <v>45395</v>
          </cell>
          <cell r="I28">
            <v>34205</v>
          </cell>
          <cell r="J28">
            <v>37775.26902338664</v>
          </cell>
        </row>
        <row r="29">
          <cell r="A29">
            <v>45396</v>
          </cell>
          <cell r="I29">
            <v>41492</v>
          </cell>
          <cell r="J29">
            <v>38697.84030736287</v>
          </cell>
        </row>
        <row r="30">
          <cell r="A30">
            <v>45397</v>
          </cell>
          <cell r="I30">
            <v>42709</v>
          </cell>
          <cell r="J30">
            <v>38715.07191467285</v>
          </cell>
        </row>
      </sheetData>
      <sheetData sheetId="44"/>
      <sheetData sheetId="45">
        <row r="2">
          <cell r="A2">
            <v>45369</v>
          </cell>
          <cell r="B2">
            <v>100.83000183105469</v>
          </cell>
        </row>
        <row r="3">
          <cell r="A3">
            <v>45370</v>
          </cell>
          <cell r="B3">
            <v>108.38999938964844</v>
          </cell>
        </row>
        <row r="4">
          <cell r="A4">
            <v>45371</v>
          </cell>
          <cell r="B4">
            <v>172.4199981689453</v>
          </cell>
        </row>
        <row r="5">
          <cell r="A5">
            <v>45372</v>
          </cell>
          <cell r="B5">
            <v>166.3699951171875</v>
          </cell>
        </row>
        <row r="6">
          <cell r="A6">
            <v>45373</v>
          </cell>
          <cell r="B6">
            <v>211.75</v>
          </cell>
        </row>
        <row r="7">
          <cell r="A7">
            <v>45374</v>
          </cell>
          <cell r="B7">
            <v>197.1300048828125</v>
          </cell>
        </row>
        <row r="8">
          <cell r="A8">
            <v>45375</v>
          </cell>
          <cell r="B8">
            <v>135.11000061035156</v>
          </cell>
        </row>
        <row r="9">
          <cell r="A9">
            <v>45376</v>
          </cell>
          <cell r="B9">
            <v>167.3800048828125</v>
          </cell>
        </row>
        <row r="10">
          <cell r="A10">
            <v>45377</v>
          </cell>
          <cell r="B10">
            <v>134.61000061035156</v>
          </cell>
        </row>
        <row r="11">
          <cell r="A11">
            <v>45378</v>
          </cell>
          <cell r="B11">
            <v>142.1699981689453</v>
          </cell>
        </row>
        <row r="12">
          <cell r="A12">
            <v>45379</v>
          </cell>
          <cell r="B12">
            <v>146.2100067138672</v>
          </cell>
        </row>
        <row r="13">
          <cell r="A13">
            <v>45380</v>
          </cell>
          <cell r="B13">
            <v>166.8800048828125</v>
          </cell>
        </row>
        <row r="14">
          <cell r="A14">
            <v>45381</v>
          </cell>
          <cell r="B14">
            <v>135.11000061035156</v>
          </cell>
        </row>
        <row r="15">
          <cell r="A15">
            <v>45382</v>
          </cell>
          <cell r="B15">
            <v>135.11000061035156</v>
          </cell>
        </row>
        <row r="16">
          <cell r="A16">
            <v>45383</v>
          </cell>
          <cell r="B16">
            <v>153.77000427246094</v>
          </cell>
        </row>
        <row r="17">
          <cell r="A17">
            <v>45384</v>
          </cell>
          <cell r="B17">
            <v>153.77000427246094</v>
          </cell>
        </row>
        <row r="18">
          <cell r="A18">
            <v>45385</v>
          </cell>
          <cell r="B18">
            <v>148.22000122070312</v>
          </cell>
        </row>
        <row r="19">
          <cell r="A19">
            <v>45386</v>
          </cell>
          <cell r="B19">
            <v>161.3300018310547</v>
          </cell>
        </row>
        <row r="20">
          <cell r="A20">
            <v>45387</v>
          </cell>
          <cell r="B20">
            <v>90.23999786376953</v>
          </cell>
        </row>
        <row r="21">
          <cell r="A21">
            <v>45388</v>
          </cell>
          <cell r="B21">
            <v>150.24000549316406</v>
          </cell>
        </row>
        <row r="22">
          <cell r="A22">
            <v>45389</v>
          </cell>
          <cell r="B22">
            <v>148.72999572753906</v>
          </cell>
        </row>
        <row r="23">
          <cell r="A23">
            <v>45390</v>
          </cell>
          <cell r="B23">
            <v>126.54000091552734</v>
          </cell>
        </row>
        <row r="24">
          <cell r="A24">
            <v>45391</v>
          </cell>
          <cell r="B24">
            <v>172.92999267578125</v>
          </cell>
        </row>
        <row r="25">
          <cell r="A25">
            <v>45392</v>
          </cell>
          <cell r="B25">
            <v>184.52000427246094</v>
          </cell>
        </row>
        <row r="26">
          <cell r="A26">
            <v>45393</v>
          </cell>
          <cell r="B26">
            <v>151.75</v>
          </cell>
        </row>
        <row r="27">
          <cell r="A27">
            <v>45394</v>
          </cell>
          <cell r="B27">
            <v>135.11000061035156</v>
          </cell>
        </row>
        <row r="28">
          <cell r="A28">
            <v>45395</v>
          </cell>
          <cell r="B28">
            <v>122.01000213623047</v>
          </cell>
        </row>
        <row r="29">
          <cell r="A29">
            <v>45396</v>
          </cell>
          <cell r="B29">
            <v>122.01000213623047</v>
          </cell>
        </row>
        <row r="30">
          <cell r="A30">
            <v>45397</v>
          </cell>
          <cell r="B30">
            <v>135.11000061035156</v>
          </cell>
        </row>
      </sheetData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1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EE5FE-0CC3-4D70-BFFB-50657EF178D6}">
  <dimension ref="A5:A7"/>
  <sheetViews>
    <sheetView workbookViewId="0" topLeftCell="A1"/>
  </sheetViews>
  <sheetFormatPr defaultColWidth="9.140625" defaultRowHeight="15"/>
  <sheetData>
    <row r="5" ht="15">
      <c r="A5" t="s">
        <v>0</v>
      </c>
    </row>
    <row r="7" ht="15">
      <c r="A7" t="s">
        <v>1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C7383-8070-4B71-9D5B-530A93CFE480}">
  <dimension ref="A1:F30"/>
  <sheetViews>
    <sheetView workbookViewId="0" topLeftCell="A7">
      <selection activeCell="F13" sqref="F13"/>
    </sheetView>
  </sheetViews>
  <sheetFormatPr defaultColWidth="9.140625" defaultRowHeight="15"/>
  <cols>
    <col min="1" max="1" width="12.28125" style="5" customWidth="1"/>
    <col min="2" max="2" width="10.7109375" style="5" customWidth="1"/>
    <col min="3" max="3" width="12.00390625" style="5" customWidth="1"/>
    <col min="4" max="4" width="11.7109375" style="5" customWidth="1"/>
    <col min="5" max="5" width="11.8515625" style="5" customWidth="1"/>
    <col min="6" max="6" width="13.7109375" style="5" bestFit="1" customWidth="1"/>
    <col min="7" max="16384" width="9.140625" style="5" customWidth="1"/>
  </cols>
  <sheetData>
    <row r="1" spans="1:5" ht="12.75">
      <c r="A1" s="2" t="s">
        <v>2</v>
      </c>
      <c r="B1" s="5" t="s">
        <v>20</v>
      </c>
      <c r="C1" s="5" t="s">
        <v>21</v>
      </c>
      <c r="D1" s="5" t="s">
        <v>22</v>
      </c>
      <c r="E1" s="5" t="s">
        <v>23</v>
      </c>
    </row>
    <row r="2" spans="1:6" ht="12.75">
      <c r="A2" s="2">
        <v>45369</v>
      </c>
      <c r="B2" s="16"/>
      <c r="C2" s="4"/>
      <c r="D2" s="4"/>
      <c r="E2" s="16"/>
      <c r="F2" s="17"/>
    </row>
    <row r="3" spans="1:6" ht="12.75">
      <c r="A3" s="2">
        <v>45370</v>
      </c>
      <c r="B3" s="16"/>
      <c r="C3" s="4"/>
      <c r="D3" s="4"/>
      <c r="E3" s="16"/>
      <c r="F3" s="17"/>
    </row>
    <row r="4" spans="1:6" ht="12.75">
      <c r="A4" s="2">
        <v>45371</v>
      </c>
      <c r="B4" s="16"/>
      <c r="C4" s="4"/>
      <c r="D4" s="4"/>
      <c r="E4" s="16"/>
      <c r="F4" s="17"/>
    </row>
    <row r="5" spans="1:6" ht="12.75">
      <c r="A5" s="2">
        <v>45372</v>
      </c>
      <c r="B5" s="16"/>
      <c r="C5" s="4"/>
      <c r="D5" s="4"/>
      <c r="E5" s="16"/>
      <c r="F5" s="17"/>
    </row>
    <row r="6" spans="1:6" ht="12.75">
      <c r="A6" s="2">
        <v>45373</v>
      </c>
      <c r="B6" s="16"/>
      <c r="C6" s="4"/>
      <c r="D6" s="4"/>
      <c r="E6" s="16"/>
      <c r="F6" s="17"/>
    </row>
    <row r="7" spans="1:6" ht="12.75">
      <c r="A7" s="2">
        <v>45374</v>
      </c>
      <c r="B7" s="16"/>
      <c r="C7" s="4"/>
      <c r="D7" s="4"/>
      <c r="E7" s="16"/>
      <c r="F7" s="17"/>
    </row>
    <row r="8" spans="1:6" ht="12.75">
      <c r="A8" s="2">
        <v>45375</v>
      </c>
      <c r="B8" s="16"/>
      <c r="C8" s="4"/>
      <c r="D8" s="4"/>
      <c r="E8" s="16"/>
      <c r="F8" s="17"/>
    </row>
    <row r="9" spans="1:6" ht="12.75">
      <c r="A9" s="2">
        <v>45376</v>
      </c>
      <c r="B9" s="16"/>
      <c r="C9" s="4"/>
      <c r="D9" s="4"/>
      <c r="E9" s="16"/>
      <c r="F9" s="17"/>
    </row>
    <row r="10" spans="1:6" ht="12.75">
      <c r="A10" s="2">
        <v>45377</v>
      </c>
      <c r="B10" s="16"/>
      <c r="C10" s="4"/>
      <c r="D10" s="4"/>
      <c r="E10" s="16"/>
      <c r="F10" s="17"/>
    </row>
    <row r="11" spans="1:6" ht="12.75">
      <c r="A11" s="2">
        <v>45378</v>
      </c>
      <c r="B11" s="16"/>
      <c r="C11" s="4"/>
      <c r="D11" s="4"/>
      <c r="E11" s="16"/>
      <c r="F11" s="17"/>
    </row>
    <row r="12" spans="1:6" ht="12.75">
      <c r="A12" s="2">
        <v>45379</v>
      </c>
      <c r="B12" s="16"/>
      <c r="C12" s="4"/>
      <c r="D12" s="4"/>
      <c r="E12" s="16"/>
      <c r="F12" s="17"/>
    </row>
    <row r="13" spans="1:6" ht="12.75">
      <c r="A13" s="2">
        <v>45380</v>
      </c>
      <c r="B13" s="16"/>
      <c r="C13" s="4"/>
      <c r="D13" s="4"/>
      <c r="E13" s="16"/>
      <c r="F13" s="17"/>
    </row>
    <row r="14" spans="1:6" ht="12.75">
      <c r="A14" s="2">
        <v>45381</v>
      </c>
      <c r="B14" s="16"/>
      <c r="C14" s="4"/>
      <c r="D14" s="4"/>
      <c r="E14" s="16"/>
      <c r="F14" s="17"/>
    </row>
    <row r="15" spans="1:6" ht="12.75">
      <c r="A15" s="2">
        <v>45382</v>
      </c>
      <c r="B15" s="16"/>
      <c r="C15" s="4"/>
      <c r="D15" s="4"/>
      <c r="E15" s="16"/>
      <c r="F15" s="17"/>
    </row>
    <row r="16" spans="1:6" ht="12.75">
      <c r="A16" s="2">
        <v>45383</v>
      </c>
      <c r="B16" s="16"/>
      <c r="C16" s="4"/>
      <c r="D16" s="4"/>
      <c r="E16" s="16"/>
      <c r="F16" s="17"/>
    </row>
    <row r="17" spans="1:6" ht="12.75">
      <c r="A17" s="2">
        <v>45384</v>
      </c>
      <c r="B17" s="16"/>
      <c r="C17" s="4"/>
      <c r="D17" s="4"/>
      <c r="E17" s="16"/>
      <c r="F17" s="17"/>
    </row>
    <row r="18" spans="1:6" ht="15">
      <c r="A18" s="2">
        <v>45385</v>
      </c>
      <c r="B18" s="16"/>
      <c r="C18" s="4"/>
      <c r="D18" s="4"/>
      <c r="E18" s="16"/>
      <c r="F18" s="17"/>
    </row>
    <row r="19" spans="1:6" ht="12.75">
      <c r="A19" s="2">
        <v>45386</v>
      </c>
      <c r="B19" s="16"/>
      <c r="C19" s="4"/>
      <c r="D19" s="4"/>
      <c r="E19" s="16"/>
      <c r="F19" s="17"/>
    </row>
    <row r="20" spans="1:6" ht="12.75">
      <c r="A20" s="2">
        <v>45387</v>
      </c>
      <c r="B20" s="16"/>
      <c r="C20" s="4"/>
      <c r="D20" s="4"/>
      <c r="E20" s="16"/>
      <c r="F20" s="17"/>
    </row>
    <row r="21" spans="1:6" ht="12.75">
      <c r="A21" s="2">
        <v>45388</v>
      </c>
      <c r="B21" s="16"/>
      <c r="C21" s="4"/>
      <c r="D21" s="4"/>
      <c r="E21" s="16"/>
      <c r="F21" s="17"/>
    </row>
    <row r="22" spans="1:6" ht="12.75">
      <c r="A22" s="2">
        <v>45389</v>
      </c>
      <c r="B22" s="16"/>
      <c r="C22" s="4"/>
      <c r="D22" s="4"/>
      <c r="E22" s="16"/>
      <c r="F22" s="17"/>
    </row>
    <row r="23" spans="1:6" ht="12.75">
      <c r="A23" s="2">
        <v>45390</v>
      </c>
      <c r="B23" s="16"/>
      <c r="C23" s="4"/>
      <c r="D23" s="4"/>
      <c r="E23" s="16"/>
      <c r="F23" s="17"/>
    </row>
    <row r="24" spans="1:6" ht="12.75">
      <c r="A24" s="2">
        <v>45391</v>
      </c>
      <c r="B24" s="16">
        <v>0</v>
      </c>
      <c r="C24" s="4">
        <v>46.27666727701823</v>
      </c>
      <c r="D24" s="4">
        <v>0.8613333304723104</v>
      </c>
      <c r="E24" s="16">
        <v>0</v>
      </c>
      <c r="F24" s="17"/>
    </row>
    <row r="25" spans="1:6" ht="12.75">
      <c r="A25" s="18">
        <v>45392</v>
      </c>
      <c r="B25" s="16">
        <v>0</v>
      </c>
      <c r="C25" s="4">
        <v>46.085266537136505</v>
      </c>
      <c r="D25" s="4">
        <v>0.8736888898743523</v>
      </c>
      <c r="E25" s="16">
        <v>0</v>
      </c>
      <c r="F25" s="17"/>
    </row>
    <row r="26" spans="1:6" ht="12.75">
      <c r="A26" s="18">
        <v>45393</v>
      </c>
      <c r="B26" s="16">
        <v>0</v>
      </c>
      <c r="C26" s="4">
        <v>56.83944892883301</v>
      </c>
      <c r="D26" s="4">
        <v>0.9128000140190125</v>
      </c>
      <c r="E26" s="16">
        <v>0</v>
      </c>
      <c r="F26" s="17"/>
    </row>
    <row r="27" spans="1:6" ht="12.75">
      <c r="A27" s="18">
        <v>45394</v>
      </c>
      <c r="B27" s="16"/>
      <c r="C27" s="4"/>
      <c r="D27" s="4"/>
      <c r="E27" s="16"/>
      <c r="F27" s="17"/>
    </row>
    <row r="28" spans="1:6" ht="12.75">
      <c r="A28" s="18">
        <v>45395</v>
      </c>
      <c r="B28" s="16"/>
      <c r="C28" s="4"/>
      <c r="D28" s="4"/>
      <c r="E28" s="16"/>
      <c r="F28" s="17"/>
    </row>
    <row r="29" spans="1:6" ht="12.75">
      <c r="A29" s="18">
        <v>45396</v>
      </c>
      <c r="B29" s="16"/>
      <c r="C29" s="4"/>
      <c r="D29" s="4"/>
      <c r="E29" s="16"/>
      <c r="F29" s="17"/>
    </row>
    <row r="30" spans="1:5" ht="12.75">
      <c r="A30" s="18">
        <v>45397</v>
      </c>
      <c r="B30" s="16"/>
      <c r="C30" s="4"/>
      <c r="D30" s="4"/>
      <c r="E30" s="16"/>
    </row>
    <row r="31" ht="12.75"/>
    <row r="32" ht="12.75"/>
    <row r="33" ht="12.75"/>
    <row r="34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36EBC-DCEF-4F09-A048-EAB6E600B94F}">
  <dimension ref="A1:E32"/>
  <sheetViews>
    <sheetView workbookViewId="0" topLeftCell="A1">
      <selection activeCell="D24" sqref="D24"/>
    </sheetView>
  </sheetViews>
  <sheetFormatPr defaultColWidth="9.140625" defaultRowHeight="15"/>
  <cols>
    <col min="1" max="1" width="13.28125" style="5" customWidth="1"/>
    <col min="2" max="2" width="11.57421875" style="5" customWidth="1"/>
    <col min="3" max="3" width="11.421875" style="5" customWidth="1"/>
    <col min="4" max="4" width="11.57421875" style="5" customWidth="1"/>
    <col min="5" max="5" width="10.7109375" style="5" customWidth="1"/>
    <col min="6" max="6" width="12.00390625" style="5" hidden="1" customWidth="1"/>
    <col min="7" max="7" width="9.140625" style="5" hidden="1" customWidth="1"/>
    <col min="8" max="16384" width="9.140625" style="5" customWidth="1"/>
  </cols>
  <sheetData>
    <row r="1" spans="1:5" ht="15">
      <c r="A1" s="2" t="s">
        <v>2</v>
      </c>
      <c r="B1" s="12" t="s">
        <v>24</v>
      </c>
      <c r="C1" s="13" t="s">
        <v>25</v>
      </c>
      <c r="D1" s="13" t="s">
        <v>26</v>
      </c>
      <c r="E1" s="13" t="s">
        <v>27</v>
      </c>
    </row>
    <row r="2" spans="1:5" ht="12.75">
      <c r="A2" s="2">
        <v>45369</v>
      </c>
      <c r="B2" s="4">
        <v>37.58110004001193</v>
      </c>
      <c r="C2" s="4"/>
      <c r="D2" s="4">
        <v>36.84858751296997</v>
      </c>
      <c r="E2" s="14"/>
    </row>
    <row r="3" spans="1:5" ht="12.75">
      <c r="A3" s="2">
        <v>45370</v>
      </c>
      <c r="B3" s="4">
        <v>40.567627299915664</v>
      </c>
      <c r="C3" s="4"/>
      <c r="D3" s="4">
        <v>35.394822438557945</v>
      </c>
      <c r="E3" s="14"/>
    </row>
    <row r="4" spans="1:5" ht="12.75">
      <c r="A4" s="2">
        <v>45371</v>
      </c>
      <c r="B4" s="4">
        <v>43.12623977661133</v>
      </c>
      <c r="C4" s="4"/>
      <c r="D4" s="4">
        <v>34.72277242487127</v>
      </c>
      <c r="E4" s="14"/>
    </row>
    <row r="5" spans="1:5" ht="12.75">
      <c r="A5" s="2">
        <v>45372</v>
      </c>
      <c r="B5" s="4">
        <v>46.27293395996094</v>
      </c>
      <c r="C5" s="4"/>
      <c r="D5" s="4">
        <v>34.15053749084473</v>
      </c>
      <c r="E5" s="14"/>
    </row>
    <row r="6" spans="1:5" ht="12.75">
      <c r="A6" s="2">
        <v>45373</v>
      </c>
      <c r="B6" s="4">
        <v>47.52629991011186</v>
      </c>
      <c r="C6" s="4"/>
      <c r="D6" s="4">
        <v>33.86644999186198</v>
      </c>
      <c r="E6" s="14">
        <v>62.737701416015625</v>
      </c>
    </row>
    <row r="7" spans="1:5" ht="12.75">
      <c r="A7" s="2">
        <v>45374</v>
      </c>
      <c r="B7" s="4">
        <v>48.39827041625976</v>
      </c>
      <c r="C7" s="4"/>
      <c r="D7" s="4">
        <v>34.90975485907661</v>
      </c>
      <c r="E7" s="14"/>
    </row>
    <row r="8" spans="1:5" ht="12.75">
      <c r="A8" s="2">
        <v>45375</v>
      </c>
      <c r="B8" s="4">
        <v>48.848388671875</v>
      </c>
      <c r="C8" s="4"/>
      <c r="D8" s="4">
        <v>33.106449890136716</v>
      </c>
      <c r="E8" s="14"/>
    </row>
    <row r="9" spans="1:5" ht="12.75">
      <c r="A9" s="2">
        <v>45376</v>
      </c>
      <c r="B9" s="4">
        <v>47.81560030850497</v>
      </c>
      <c r="C9" s="4"/>
      <c r="D9" s="4">
        <v>33.38640022277832</v>
      </c>
      <c r="E9" s="14"/>
    </row>
    <row r="10" spans="1:5" ht="12.75">
      <c r="A10" s="2">
        <v>45377</v>
      </c>
      <c r="B10" s="4">
        <v>47.09618034362793</v>
      </c>
      <c r="C10" s="4"/>
      <c r="D10" s="4"/>
      <c r="E10" s="14"/>
    </row>
    <row r="11" spans="1:5" ht="12.75">
      <c r="A11" s="2">
        <v>45378</v>
      </c>
      <c r="B11" s="4">
        <v>46.72189998626709</v>
      </c>
      <c r="C11" s="4"/>
      <c r="D11" s="4"/>
      <c r="E11" s="14"/>
    </row>
    <row r="12" spans="1:5" ht="12.75">
      <c r="A12" s="2">
        <v>45379</v>
      </c>
      <c r="B12" s="4">
        <v>46.173666636149086</v>
      </c>
      <c r="C12" s="4"/>
      <c r="D12" s="4"/>
      <c r="E12" s="14"/>
    </row>
    <row r="13" spans="1:5" ht="12.75">
      <c r="A13" s="2">
        <v>45380</v>
      </c>
      <c r="B13" s="4">
        <v>45.385199864705406</v>
      </c>
      <c r="C13" s="4"/>
      <c r="D13" s="4">
        <v>30.727867126464844</v>
      </c>
      <c r="E13" s="14">
        <v>45.3302001953125</v>
      </c>
    </row>
    <row r="14" spans="1:5" ht="12.75">
      <c r="A14" s="2">
        <v>45381</v>
      </c>
      <c r="B14" s="4">
        <v>45.42455588446723</v>
      </c>
      <c r="C14" s="4"/>
      <c r="D14" s="4">
        <v>33.01377296447754</v>
      </c>
      <c r="E14" s="14"/>
    </row>
    <row r="15" spans="1:5" ht="12.75">
      <c r="A15" s="2">
        <v>45382</v>
      </c>
      <c r="B15" s="4">
        <v>46.257889641655815</v>
      </c>
      <c r="C15" s="4"/>
      <c r="D15" s="4">
        <v>34.831844329833984</v>
      </c>
      <c r="E15" s="14"/>
    </row>
    <row r="16" spans="1:5" ht="12.75">
      <c r="A16" s="2">
        <v>45383</v>
      </c>
      <c r="B16" s="4">
        <v>47.189625104268394</v>
      </c>
      <c r="C16" s="4"/>
      <c r="D16" s="4">
        <v>36.224775314331055</v>
      </c>
      <c r="E16" s="14"/>
    </row>
    <row r="17" spans="1:5" ht="12.75">
      <c r="A17" s="2">
        <v>45384</v>
      </c>
      <c r="B17" s="4">
        <v>46.93983289930556</v>
      </c>
      <c r="C17" s="4"/>
      <c r="D17" s="4">
        <v>36.40107241543856</v>
      </c>
      <c r="E17" s="14"/>
    </row>
    <row r="18" spans="1:5" ht="15">
      <c r="A18" s="2">
        <v>45385</v>
      </c>
      <c r="B18" s="4">
        <v>48.19121085272895</v>
      </c>
      <c r="C18" s="4"/>
      <c r="D18" s="4">
        <v>31.426455391777885</v>
      </c>
      <c r="E18" s="14"/>
    </row>
    <row r="19" spans="1:5" ht="15">
      <c r="A19" s="2">
        <v>45386</v>
      </c>
      <c r="B19" s="4">
        <v>49.619016329447426</v>
      </c>
      <c r="C19" s="4"/>
      <c r="D19" s="4">
        <v>31.625266816880966</v>
      </c>
      <c r="E19" s="14"/>
    </row>
    <row r="20" spans="1:5" ht="15">
      <c r="A20" s="2">
        <v>45387</v>
      </c>
      <c r="B20" s="4">
        <v>50.25605604383681</v>
      </c>
      <c r="C20" s="4"/>
      <c r="D20" s="4">
        <v>32.2516902923584</v>
      </c>
      <c r="E20" s="14"/>
    </row>
    <row r="21" spans="1:5" ht="15">
      <c r="A21" s="2">
        <v>45388</v>
      </c>
      <c r="B21" s="4">
        <v>50.33138910929362</v>
      </c>
      <c r="C21" s="4"/>
      <c r="D21" s="4">
        <v>30.484811147054035</v>
      </c>
      <c r="E21" s="14"/>
    </row>
    <row r="22" spans="1:5" ht="15">
      <c r="A22" s="2">
        <v>45389</v>
      </c>
      <c r="B22" s="4">
        <v>48.0789000193278</v>
      </c>
      <c r="C22" s="4"/>
      <c r="D22" s="4">
        <v>29.53337993621826</v>
      </c>
      <c r="E22" s="14"/>
    </row>
    <row r="23" spans="1:5" ht="15">
      <c r="A23" s="2">
        <v>45390</v>
      </c>
      <c r="B23" s="4">
        <v>48.432444678412544</v>
      </c>
      <c r="C23" s="4"/>
      <c r="D23" s="4">
        <v>30.211467107137043</v>
      </c>
      <c r="E23" s="14"/>
    </row>
    <row r="24" spans="1:5" ht="15">
      <c r="A24" s="2">
        <v>45391</v>
      </c>
      <c r="B24" s="4">
        <v>46.33153364393446</v>
      </c>
      <c r="C24" s="4">
        <v>46.27666727701823</v>
      </c>
      <c r="D24" s="4">
        <v>27.83567476272583</v>
      </c>
      <c r="E24" s="14">
        <v>52.559034908519074</v>
      </c>
    </row>
    <row r="25" spans="1:5" ht="15">
      <c r="A25" s="2">
        <v>45392</v>
      </c>
      <c r="B25" s="4">
        <v>47.60191631317139</v>
      </c>
      <c r="C25" s="4">
        <v>46.085266537136505</v>
      </c>
      <c r="D25" s="4">
        <v>23.656273061578926</v>
      </c>
      <c r="E25" s="14">
        <v>58.79381397792271</v>
      </c>
    </row>
    <row r="26" spans="1:5" ht="15">
      <c r="A26" s="2">
        <v>45393</v>
      </c>
      <c r="B26" s="4">
        <v>47.769922468397354</v>
      </c>
      <c r="C26" s="4">
        <v>56.83944892883301</v>
      </c>
      <c r="D26" s="4">
        <v>24.23657735188802</v>
      </c>
      <c r="E26" s="14">
        <v>58.0062001546224</v>
      </c>
    </row>
    <row r="27" spans="1:5" ht="15">
      <c r="A27" s="2">
        <v>45394</v>
      </c>
      <c r="B27" s="4">
        <v>47.76959991455078</v>
      </c>
      <c r="C27" s="4"/>
      <c r="D27" s="4">
        <v>23.26263364156087</v>
      </c>
      <c r="E27" s="14">
        <v>59.08516216278076</v>
      </c>
    </row>
    <row r="28" spans="1:5" ht="15">
      <c r="A28" s="2">
        <v>45395</v>
      </c>
      <c r="B28" s="4">
        <v>46.958309173583984</v>
      </c>
      <c r="C28" s="4"/>
      <c r="D28" s="4">
        <v>22.554910087585448</v>
      </c>
      <c r="E28" s="14"/>
    </row>
    <row r="29" spans="1:5" ht="15">
      <c r="A29" s="2">
        <v>45396</v>
      </c>
      <c r="B29" s="4">
        <v>45.62535519070096</v>
      </c>
      <c r="C29" s="4"/>
      <c r="D29" s="4">
        <v>22.832475423812866</v>
      </c>
      <c r="E29" s="14">
        <v>59.3302001953125</v>
      </c>
    </row>
    <row r="30" spans="1:5" ht="15">
      <c r="A30" s="2">
        <v>45397</v>
      </c>
      <c r="B30" s="4">
        <v>45.177989112006294</v>
      </c>
      <c r="C30" s="4"/>
      <c r="D30" s="4">
        <v>24.319328580583846</v>
      </c>
      <c r="E30" s="14">
        <v>62.117133670383026</v>
      </c>
    </row>
    <row r="32" ht="15">
      <c r="E32" s="1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8F361-A1C4-4F93-8149-5BC6AC7CCD38}">
  <dimension ref="A1:E32"/>
  <sheetViews>
    <sheetView workbookViewId="0" topLeftCell="A1">
      <selection activeCell="K29" sqref="K29"/>
    </sheetView>
  </sheetViews>
  <sheetFormatPr defaultColWidth="9.140625" defaultRowHeight="15"/>
  <cols>
    <col min="1" max="1" width="13.28125" style="5" customWidth="1"/>
    <col min="2" max="2" width="11.57421875" style="5" customWidth="1"/>
    <col min="3" max="3" width="11.421875" style="5" customWidth="1"/>
    <col min="4" max="4" width="11.57421875" style="5" customWidth="1"/>
    <col min="5" max="5" width="10.7109375" style="5" customWidth="1"/>
    <col min="6" max="6" width="12.00390625" style="5" hidden="1" customWidth="1"/>
    <col min="7" max="7" width="9.140625" style="5" hidden="1" customWidth="1"/>
    <col min="8" max="16384" width="9.140625" style="5" customWidth="1"/>
  </cols>
  <sheetData>
    <row r="1" spans="1:5" ht="15">
      <c r="A1" s="2" t="s">
        <v>2</v>
      </c>
      <c r="B1" s="12" t="s">
        <v>24</v>
      </c>
      <c r="C1" s="13" t="s">
        <v>25</v>
      </c>
      <c r="D1" s="13" t="s">
        <v>26</v>
      </c>
      <c r="E1" s="13" t="s">
        <v>27</v>
      </c>
    </row>
    <row r="2" spans="1:5" ht="12.75">
      <c r="A2" s="2">
        <v>45369</v>
      </c>
      <c r="B2" s="16">
        <v>1.3349444336361356</v>
      </c>
      <c r="C2" s="4"/>
      <c r="D2" s="14">
        <v>2.2909874618053436</v>
      </c>
      <c r="E2" s="14"/>
    </row>
    <row r="3" spans="1:5" ht="12.75">
      <c r="A3" s="2">
        <v>45370</v>
      </c>
      <c r="B3" s="16">
        <v>1.036411119831933</v>
      </c>
      <c r="C3" s="4"/>
      <c r="D3" s="14">
        <v>2.3423111173841686</v>
      </c>
      <c r="E3" s="14"/>
    </row>
    <row r="4" spans="1:5" ht="12.75">
      <c r="A4" s="2">
        <v>45371</v>
      </c>
      <c r="B4" s="16">
        <v>0.9281750023365021</v>
      </c>
      <c r="C4" s="4"/>
      <c r="D4" s="14">
        <v>1.899745442650535</v>
      </c>
      <c r="E4" s="14"/>
    </row>
    <row r="5" spans="1:5" ht="12.75">
      <c r="A5" s="2">
        <v>45372</v>
      </c>
      <c r="B5" s="16">
        <v>1.0088500082492828</v>
      </c>
      <c r="C5" s="4"/>
      <c r="D5" s="14">
        <v>2.1861374974250793</v>
      </c>
      <c r="E5" s="14"/>
    </row>
    <row r="6" spans="1:5" ht="12.75">
      <c r="A6" s="2">
        <v>45373</v>
      </c>
      <c r="B6" s="16">
        <v>0.8545999974012375</v>
      </c>
      <c r="C6" s="4"/>
      <c r="D6" s="14">
        <v>2.159083366394043</v>
      </c>
      <c r="E6" s="14">
        <v>3.764900048573812</v>
      </c>
    </row>
    <row r="7" spans="1:5" ht="12.75">
      <c r="A7" s="2">
        <v>45374</v>
      </c>
      <c r="B7" s="16">
        <v>0.9039200007915497</v>
      </c>
      <c r="C7" s="4"/>
      <c r="D7" s="14">
        <v>1.9054333368937175</v>
      </c>
      <c r="E7" s="14"/>
    </row>
    <row r="8" spans="1:5" ht="12.75">
      <c r="A8" s="2">
        <v>45375</v>
      </c>
      <c r="B8" s="16">
        <v>1.4117777877383761</v>
      </c>
      <c r="C8" s="4"/>
      <c r="D8" s="14">
        <v>1.8986699819564818</v>
      </c>
      <c r="E8" s="14"/>
    </row>
    <row r="9" spans="1:5" ht="12.75">
      <c r="A9" s="2">
        <v>45376</v>
      </c>
      <c r="B9" s="16">
        <v>1.9120636528188533</v>
      </c>
      <c r="C9" s="4"/>
      <c r="D9" s="14">
        <v>2.019574999809265</v>
      </c>
      <c r="E9" s="14"/>
    </row>
    <row r="10" spans="1:5" ht="12.75">
      <c r="A10" s="2">
        <v>45377</v>
      </c>
      <c r="B10" s="16">
        <v>1.7431000024080276</v>
      </c>
      <c r="C10" s="4"/>
      <c r="D10" s="14"/>
      <c r="E10" s="14"/>
    </row>
    <row r="11" spans="1:5" ht="12.75">
      <c r="A11" s="2">
        <v>45378</v>
      </c>
      <c r="B11" s="16">
        <v>1.1372571417263575</v>
      </c>
      <c r="C11" s="4"/>
      <c r="D11" s="14"/>
      <c r="E11" s="14"/>
    </row>
    <row r="12" spans="1:5" ht="12.75">
      <c r="A12" s="2">
        <v>45379</v>
      </c>
      <c r="B12" s="16">
        <v>1.4078666766484578</v>
      </c>
      <c r="C12" s="4"/>
      <c r="D12" s="14"/>
      <c r="E12" s="14"/>
    </row>
    <row r="13" spans="1:5" ht="12.75">
      <c r="A13" s="2">
        <v>45380</v>
      </c>
      <c r="B13" s="16">
        <v>2.074459981918335</v>
      </c>
      <c r="C13" s="4"/>
      <c r="D13" s="14">
        <v>2.412066618601481</v>
      </c>
      <c r="E13" s="14"/>
    </row>
    <row r="14" spans="1:5" ht="12.75">
      <c r="A14" s="2">
        <v>45381</v>
      </c>
      <c r="B14" s="16">
        <v>2.235999975885664</v>
      </c>
      <c r="C14" s="4"/>
      <c r="D14" s="14">
        <v>2.379372705112804</v>
      </c>
      <c r="E14" s="14"/>
    </row>
    <row r="15" spans="1:5" ht="12.75">
      <c r="A15" s="2">
        <v>45382</v>
      </c>
      <c r="B15" s="16">
        <v>2.241022242440118</v>
      </c>
      <c r="C15" s="4"/>
      <c r="D15" s="14">
        <v>3.0110555489857993</v>
      </c>
      <c r="E15" s="14"/>
    </row>
    <row r="16" spans="1:5" ht="12.75">
      <c r="A16" s="2">
        <v>45383</v>
      </c>
      <c r="B16" s="16">
        <v>2.3387250204881034</v>
      </c>
      <c r="C16" s="4"/>
      <c r="D16" s="14">
        <v>3.088525027036667</v>
      </c>
      <c r="E16" s="14"/>
    </row>
    <row r="17" spans="1:5" ht="12.75">
      <c r="A17" s="2">
        <v>45384</v>
      </c>
      <c r="B17" s="16">
        <v>2.560444460974799</v>
      </c>
      <c r="C17" s="4"/>
      <c r="D17" s="14">
        <v>2.8092363530939277</v>
      </c>
      <c r="E17" s="14"/>
    </row>
    <row r="18" spans="1:5" ht="15">
      <c r="A18" s="2">
        <v>45385</v>
      </c>
      <c r="B18" s="16">
        <v>2.776566664377848</v>
      </c>
      <c r="C18" s="4"/>
      <c r="D18" s="14">
        <v>2.3532333109113903</v>
      </c>
      <c r="E18" s="14"/>
    </row>
    <row r="19" spans="1:5" ht="15">
      <c r="A19" s="2">
        <v>45386</v>
      </c>
      <c r="B19" s="16">
        <v>2.8836272196336226</v>
      </c>
      <c r="C19" s="4"/>
      <c r="D19" s="14">
        <v>2.4710333347320557</v>
      </c>
      <c r="E19" s="14"/>
    </row>
    <row r="20" spans="1:5" ht="15">
      <c r="A20" s="2">
        <v>45387</v>
      </c>
      <c r="B20" s="16">
        <v>2.811366664038764</v>
      </c>
      <c r="C20" s="4"/>
      <c r="D20" s="14">
        <v>2.4727299928665163</v>
      </c>
      <c r="E20" s="14">
        <v>3.910900115966797</v>
      </c>
    </row>
    <row r="21" spans="1:5" ht="15">
      <c r="A21" s="2">
        <v>45388</v>
      </c>
      <c r="B21" s="16">
        <v>2.9093571049826488</v>
      </c>
      <c r="C21" s="4"/>
      <c r="D21" s="14">
        <v>2.4893888897365994</v>
      </c>
      <c r="E21" s="14"/>
    </row>
    <row r="22" spans="1:5" ht="15">
      <c r="A22" s="2">
        <v>45389</v>
      </c>
      <c r="B22" s="16">
        <v>2.998899984359741</v>
      </c>
      <c r="C22" s="4"/>
      <c r="D22" s="14">
        <v>2.4498799800872804</v>
      </c>
      <c r="E22" s="14"/>
    </row>
    <row r="23" spans="1:5" ht="15">
      <c r="A23" s="2">
        <v>45390</v>
      </c>
      <c r="B23" s="16">
        <v>2.7764888869391546</v>
      </c>
      <c r="C23" s="4"/>
      <c r="D23" s="14">
        <v>2.6844111018710666</v>
      </c>
      <c r="E23" s="14">
        <v>1.6865999698638916</v>
      </c>
    </row>
    <row r="24" spans="1:5" ht="15">
      <c r="A24" s="2">
        <v>45391</v>
      </c>
      <c r="B24" s="16">
        <v>2.8015570981161937</v>
      </c>
      <c r="C24" s="4">
        <v>0</v>
      </c>
      <c r="D24" s="14">
        <v>2.6729375422000885</v>
      </c>
      <c r="E24" s="14">
        <v>3.2200000286102295</v>
      </c>
    </row>
    <row r="25" spans="1:5" ht="15">
      <c r="A25" s="2">
        <v>45392</v>
      </c>
      <c r="B25" s="16">
        <v>2.951933330959744</v>
      </c>
      <c r="C25" s="4">
        <v>0</v>
      </c>
      <c r="D25" s="14">
        <v>2.422090920535001</v>
      </c>
      <c r="E25" s="14">
        <v>3.0859571184430803</v>
      </c>
    </row>
    <row r="26" spans="1:5" ht="15">
      <c r="A26" s="2">
        <v>45393</v>
      </c>
      <c r="B26" s="16">
        <v>2.851300048828125</v>
      </c>
      <c r="C26" s="4">
        <v>0</v>
      </c>
      <c r="D26" s="14">
        <v>2.0178110864427357</v>
      </c>
      <c r="E26" s="14">
        <v>3.0926250219345093</v>
      </c>
    </row>
    <row r="27" spans="1:5" ht="15">
      <c r="A27" s="2">
        <v>45394</v>
      </c>
      <c r="B27" s="16">
        <v>2.4591124951839447</v>
      </c>
      <c r="C27" s="4"/>
      <c r="D27" s="14">
        <v>2.0810999737845526</v>
      </c>
      <c r="E27" s="14">
        <v>3.232112556695938</v>
      </c>
    </row>
    <row r="28" spans="1:5" ht="15">
      <c r="A28" s="2">
        <v>45395</v>
      </c>
      <c r="B28" s="16">
        <v>2.260350008805593</v>
      </c>
      <c r="C28" s="4"/>
      <c r="D28" s="14">
        <v>1.732100009918213</v>
      </c>
      <c r="E28" s="14"/>
    </row>
    <row r="29" spans="1:5" ht="15">
      <c r="A29" s="2">
        <v>45396</v>
      </c>
      <c r="B29" s="16">
        <v>2.4111444685194225</v>
      </c>
      <c r="C29" s="4"/>
      <c r="D29" s="14">
        <v>1.7364250272512436</v>
      </c>
      <c r="E29" s="14">
        <v>3.2468600273132324</v>
      </c>
    </row>
    <row r="30" spans="1:5" ht="15">
      <c r="A30" s="2">
        <v>45397</v>
      </c>
      <c r="B30" s="16">
        <v>2.1902875155210495</v>
      </c>
      <c r="C30" s="4"/>
      <c r="D30" s="14">
        <v>2.169814246041434</v>
      </c>
      <c r="E30" s="14">
        <v>3.6304444471995034</v>
      </c>
    </row>
    <row r="32" ht="15">
      <c r="E32" s="1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D9904-4B9C-4C2E-B46D-7E4C435E60A8}">
  <dimension ref="A1:E32"/>
  <sheetViews>
    <sheetView workbookViewId="0" topLeftCell="A1">
      <selection activeCell="C2" sqref="C2:C30"/>
    </sheetView>
  </sheetViews>
  <sheetFormatPr defaultColWidth="9.140625" defaultRowHeight="15"/>
  <cols>
    <col min="1" max="1" width="13.28125" style="5" customWidth="1"/>
    <col min="2" max="2" width="11.57421875" style="5" customWidth="1"/>
    <col min="3" max="3" width="11.421875" style="5" customWidth="1"/>
    <col min="4" max="4" width="11.57421875" style="5" customWidth="1"/>
    <col min="5" max="5" width="10.7109375" style="5" customWidth="1"/>
    <col min="6" max="6" width="12.00390625" style="5" hidden="1" customWidth="1"/>
    <col min="7" max="7" width="9.140625" style="5" hidden="1" customWidth="1"/>
    <col min="8" max="16384" width="9.140625" style="5" customWidth="1"/>
  </cols>
  <sheetData>
    <row r="1" spans="1:5" ht="15">
      <c r="A1" s="2" t="s">
        <v>2</v>
      </c>
      <c r="B1" s="12" t="s">
        <v>24</v>
      </c>
      <c r="C1" s="13" t="s">
        <v>25</v>
      </c>
      <c r="D1" s="13" t="s">
        <v>26</v>
      </c>
      <c r="E1" s="13" t="s">
        <v>27</v>
      </c>
    </row>
    <row r="2" spans="1:5" ht="12.75">
      <c r="A2" s="2">
        <v>45369</v>
      </c>
      <c r="B2" s="4">
        <v>36.01688808865018</v>
      </c>
      <c r="C2" s="4"/>
      <c r="D2" s="4">
        <v>39.311649799346924</v>
      </c>
      <c r="E2" s="14"/>
    </row>
    <row r="3" spans="1:5" ht="12.75">
      <c r="A3" s="2">
        <v>45370</v>
      </c>
      <c r="B3" s="4">
        <v>38.901636297052555</v>
      </c>
      <c r="C3" s="4"/>
      <c r="D3" s="4">
        <v>37.66889995998807</v>
      </c>
      <c r="E3" s="14"/>
    </row>
    <row r="4" spans="1:5" ht="12.75">
      <c r="A4" s="2">
        <v>45371</v>
      </c>
      <c r="B4" s="4">
        <v>41.012260055541994</v>
      </c>
      <c r="C4" s="4"/>
      <c r="D4" s="4">
        <v>37.46706425059926</v>
      </c>
      <c r="E4" s="14"/>
    </row>
    <row r="5" spans="1:5" ht="12.75">
      <c r="A5" s="2">
        <v>45372</v>
      </c>
      <c r="B5" s="4">
        <v>43.80352232191298</v>
      </c>
      <c r="C5" s="4"/>
      <c r="D5" s="4">
        <v>36.87153720855713</v>
      </c>
      <c r="E5" s="14"/>
    </row>
    <row r="6" spans="1:5" ht="12.75">
      <c r="A6" s="2">
        <v>45373</v>
      </c>
      <c r="B6" s="4">
        <v>44.886599800803445</v>
      </c>
      <c r="C6" s="4"/>
      <c r="D6" s="4">
        <v>36.91741689046224</v>
      </c>
      <c r="E6" s="4">
        <v>36.714866638183594</v>
      </c>
    </row>
    <row r="7" spans="1:5" ht="12.75">
      <c r="A7" s="2">
        <v>45374</v>
      </c>
      <c r="B7" s="4">
        <v>45.39020042419433</v>
      </c>
      <c r="C7" s="4"/>
      <c r="D7" s="4">
        <v>37.29756630791558</v>
      </c>
      <c r="E7" s="14"/>
    </row>
    <row r="8" spans="1:5" ht="12.75">
      <c r="A8" s="2">
        <v>45375</v>
      </c>
      <c r="B8" s="4">
        <v>45.46372180514865</v>
      </c>
      <c r="C8" s="4"/>
      <c r="D8" s="4">
        <v>35.000960159301755</v>
      </c>
      <c r="E8" s="14"/>
    </row>
    <row r="9" spans="1:5" ht="12.75">
      <c r="A9" s="2">
        <v>45376</v>
      </c>
      <c r="B9" s="4">
        <v>44.3650183244185</v>
      </c>
      <c r="C9" s="4"/>
      <c r="D9" s="4">
        <v>35.12215042114258</v>
      </c>
      <c r="E9" s="14"/>
    </row>
    <row r="10" spans="1:5" ht="12.75">
      <c r="A10" s="2">
        <v>45377</v>
      </c>
      <c r="B10" s="4">
        <v>43.8265998840332</v>
      </c>
      <c r="C10" s="4"/>
      <c r="D10" s="4"/>
      <c r="E10" s="14"/>
    </row>
    <row r="11" spans="1:5" ht="12.75">
      <c r="A11" s="2">
        <v>45378</v>
      </c>
      <c r="B11" s="4">
        <v>43.62133741378784</v>
      </c>
      <c r="C11" s="4"/>
      <c r="D11" s="4"/>
      <c r="E11" s="14"/>
    </row>
    <row r="12" spans="1:5" ht="12.75">
      <c r="A12" s="2">
        <v>45379</v>
      </c>
      <c r="B12" s="4">
        <v>43.09945509168837</v>
      </c>
      <c r="C12" s="4"/>
      <c r="D12" s="4"/>
      <c r="E12" s="14">
        <v>36.82990074157715</v>
      </c>
    </row>
    <row r="13" spans="1:5" ht="12.75">
      <c r="A13" s="2">
        <v>45380</v>
      </c>
      <c r="B13" s="4">
        <v>42.04605038960775</v>
      </c>
      <c r="C13" s="4"/>
      <c r="D13" s="4">
        <v>32.76979955037435</v>
      </c>
      <c r="E13" s="14">
        <v>37.027173614501955</v>
      </c>
    </row>
    <row r="14" spans="1:5" ht="12.75">
      <c r="A14" s="2">
        <v>45381</v>
      </c>
      <c r="B14" s="4">
        <v>41.64656660291884</v>
      </c>
      <c r="C14" s="4"/>
      <c r="D14" s="4">
        <v>35.41678237915039</v>
      </c>
      <c r="E14" s="14"/>
    </row>
    <row r="15" spans="1:5" ht="12.75">
      <c r="A15" s="2">
        <v>45382</v>
      </c>
      <c r="B15" s="4">
        <v>41.4903441535102</v>
      </c>
      <c r="C15" s="4"/>
      <c r="D15" s="4">
        <v>37.92167875501845</v>
      </c>
      <c r="E15" s="14"/>
    </row>
    <row r="16" spans="1:5" ht="12.75">
      <c r="A16" s="2">
        <v>45383</v>
      </c>
      <c r="B16" s="4">
        <v>41.56924978892008</v>
      </c>
      <c r="C16" s="4"/>
      <c r="D16" s="4">
        <v>39.44073677062988</v>
      </c>
      <c r="E16" s="14"/>
    </row>
    <row r="17" spans="1:5" ht="12.75">
      <c r="A17" s="2">
        <v>45384</v>
      </c>
      <c r="B17" s="4">
        <v>41.3210563659668</v>
      </c>
      <c r="C17" s="4"/>
      <c r="D17" s="4">
        <v>39.17615439675071</v>
      </c>
      <c r="E17" s="14"/>
    </row>
    <row r="18" spans="1:5" ht="15">
      <c r="A18" s="2">
        <v>45385</v>
      </c>
      <c r="B18" s="4">
        <v>42.52794392903646</v>
      </c>
      <c r="C18" s="4"/>
      <c r="D18" s="4">
        <v>34.192955017089844</v>
      </c>
      <c r="E18" s="14"/>
    </row>
    <row r="19" spans="1:5" ht="15">
      <c r="A19" s="2">
        <v>45386</v>
      </c>
      <c r="B19" s="4">
        <v>43.266024907430015</v>
      </c>
      <c r="C19" s="4"/>
      <c r="D19" s="4">
        <v>34.08068868849013</v>
      </c>
      <c r="E19" s="14"/>
    </row>
    <row r="20" spans="1:5" ht="15">
      <c r="A20" s="2">
        <v>45387</v>
      </c>
      <c r="B20" s="4">
        <v>43.47618865966797</v>
      </c>
      <c r="C20" s="4"/>
      <c r="D20" s="4">
        <v>36.14006996154785</v>
      </c>
      <c r="E20" s="14">
        <v>37.45147132873535</v>
      </c>
    </row>
    <row r="21" spans="1:5" ht="15">
      <c r="A21" s="2">
        <v>45388</v>
      </c>
      <c r="B21" s="4">
        <v>44.576333363850914</v>
      </c>
      <c r="C21" s="4"/>
      <c r="D21" s="4">
        <v>35.016222635904946</v>
      </c>
      <c r="E21" s="14">
        <v>37.70745086669922</v>
      </c>
    </row>
    <row r="22" spans="1:5" ht="15">
      <c r="A22" s="2">
        <v>45389</v>
      </c>
      <c r="B22" s="4">
        <v>43.42220815022787</v>
      </c>
      <c r="C22" s="4"/>
      <c r="D22" s="4">
        <v>33.78459014892578</v>
      </c>
      <c r="E22" s="14">
        <v>37.28560129801432</v>
      </c>
    </row>
    <row r="23" spans="1:5" ht="15">
      <c r="A23" s="2">
        <v>45390</v>
      </c>
      <c r="B23" s="4">
        <v>43.08747778998481</v>
      </c>
      <c r="C23" s="4"/>
      <c r="D23" s="4">
        <v>33.19712257385254</v>
      </c>
      <c r="E23" s="14"/>
    </row>
    <row r="24" spans="1:5" ht="15">
      <c r="A24" s="2">
        <v>45391</v>
      </c>
      <c r="B24" s="4">
        <v>42.14437781439887</v>
      </c>
      <c r="C24" s="4">
        <v>0.8613333304723104</v>
      </c>
      <c r="D24" s="4">
        <v>31.279112815856934</v>
      </c>
      <c r="E24" s="14">
        <v>37.68223190307617</v>
      </c>
    </row>
    <row r="25" spans="1:5" ht="15">
      <c r="A25" s="2">
        <v>45392</v>
      </c>
      <c r="B25" s="4">
        <v>42.48026625315348</v>
      </c>
      <c r="C25" s="4">
        <v>0.8736888898743523</v>
      </c>
      <c r="D25" s="4">
        <v>26.881618326360528</v>
      </c>
      <c r="E25" s="14">
        <v>38.04481451851981</v>
      </c>
    </row>
    <row r="26" spans="1:5" ht="15">
      <c r="A26" s="2">
        <v>45393</v>
      </c>
      <c r="B26" s="4">
        <v>42.52815585666232</v>
      </c>
      <c r="C26" s="4">
        <v>0.9128000140190125</v>
      </c>
      <c r="D26" s="4">
        <v>26.849666595458984</v>
      </c>
      <c r="E26" s="14">
        <v>38.27705001831055</v>
      </c>
    </row>
    <row r="27" spans="1:5" ht="15">
      <c r="A27" s="2">
        <v>45394</v>
      </c>
      <c r="B27" s="4">
        <v>42.615977393256294</v>
      </c>
      <c r="C27" s="4"/>
      <c r="D27" s="4">
        <v>25.419522179497612</v>
      </c>
      <c r="E27" s="14">
        <v>38.60813808441162</v>
      </c>
    </row>
    <row r="28" spans="1:5" ht="15">
      <c r="A28" s="2">
        <v>45395</v>
      </c>
      <c r="B28" s="4">
        <v>42.142741203308105</v>
      </c>
      <c r="C28" s="4"/>
      <c r="D28" s="4">
        <v>24.341269874572752</v>
      </c>
      <c r="E28" s="14"/>
    </row>
    <row r="29" spans="1:5" ht="15">
      <c r="A29" s="2">
        <v>45396</v>
      </c>
      <c r="B29" s="4">
        <v>41.38589986165365</v>
      </c>
      <c r="C29" s="4"/>
      <c r="D29" s="4">
        <v>24.53077507019043</v>
      </c>
      <c r="E29" s="14">
        <v>38.49556045532226</v>
      </c>
    </row>
    <row r="30" spans="1:5" ht="15">
      <c r="A30" s="2">
        <v>45397</v>
      </c>
      <c r="B30" s="4">
        <v>41.00423346625434</v>
      </c>
      <c r="C30" s="4"/>
      <c r="D30" s="4">
        <v>25.784257343837194</v>
      </c>
      <c r="E30" s="14">
        <v>37.68566640218099</v>
      </c>
    </row>
    <row r="32" ht="15">
      <c r="E32" s="1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9FC7B-4269-4392-86B6-566E83E70D08}">
  <dimension ref="A1:E32"/>
  <sheetViews>
    <sheetView workbookViewId="0" topLeftCell="A1">
      <selection activeCell="K24" sqref="K24"/>
    </sheetView>
  </sheetViews>
  <sheetFormatPr defaultColWidth="9.140625" defaultRowHeight="15"/>
  <cols>
    <col min="1" max="1" width="13.28125" style="5" customWidth="1"/>
    <col min="2" max="2" width="11.57421875" style="5" customWidth="1"/>
    <col min="3" max="3" width="11.421875" style="5" customWidth="1"/>
    <col min="4" max="4" width="11.57421875" style="5" customWidth="1"/>
    <col min="5" max="5" width="10.7109375" style="5" customWidth="1"/>
    <col min="6" max="6" width="12.00390625" style="5" hidden="1" customWidth="1"/>
    <col min="7" max="7" width="9.140625" style="5" hidden="1" customWidth="1"/>
    <col min="8" max="16384" width="9.140625" style="5" customWidth="1"/>
  </cols>
  <sheetData>
    <row r="1" spans="1:5" ht="15">
      <c r="A1" s="2" t="s">
        <v>2</v>
      </c>
      <c r="B1" s="12" t="s">
        <v>24</v>
      </c>
      <c r="C1" s="13" t="s">
        <v>25</v>
      </c>
      <c r="D1" s="13" t="s">
        <v>26</v>
      </c>
      <c r="E1" s="13" t="s">
        <v>27</v>
      </c>
    </row>
    <row r="2" spans="1:5" ht="12.75">
      <c r="A2" s="2">
        <v>45369</v>
      </c>
      <c r="B2" s="16">
        <v>0.08944444358348846</v>
      </c>
      <c r="C2" s="16"/>
      <c r="D2" s="14">
        <v>0.09819999895989895</v>
      </c>
      <c r="E2" s="14"/>
    </row>
    <row r="3" spans="1:5" ht="12.75">
      <c r="A3" s="2">
        <v>45370</v>
      </c>
      <c r="B3" s="16">
        <v>0.09864545545794746</v>
      </c>
      <c r="C3" s="16"/>
      <c r="D3" s="14">
        <v>0.09052222139305538</v>
      </c>
      <c r="E3" s="14"/>
    </row>
    <row r="4" spans="1:5" ht="12.75">
      <c r="A4" s="2">
        <v>45371</v>
      </c>
      <c r="B4" s="16">
        <v>0.10568999946117401</v>
      </c>
      <c r="C4" s="16"/>
      <c r="D4" s="14">
        <v>0.08872727169231935</v>
      </c>
      <c r="E4" s="14"/>
    </row>
    <row r="5" spans="1:5" ht="12.75">
      <c r="A5" s="2">
        <v>45372</v>
      </c>
      <c r="B5" s="16">
        <v>0.1165374992415309</v>
      </c>
      <c r="C5" s="16"/>
      <c r="D5" s="14">
        <v>0.08938749879598618</v>
      </c>
      <c r="E5" s="14"/>
    </row>
    <row r="6" spans="1:5" ht="12.75">
      <c r="A6" s="2">
        <v>45373</v>
      </c>
      <c r="B6" s="16">
        <v>0.11889999969439073</v>
      </c>
      <c r="C6" s="16"/>
      <c r="D6" s="14">
        <v>0.09001666555802028</v>
      </c>
      <c r="E6" s="14">
        <v>0.15536666413148245</v>
      </c>
    </row>
    <row r="7" spans="1:5" ht="12.75">
      <c r="A7" s="2">
        <v>45374</v>
      </c>
      <c r="B7" s="16">
        <v>0.11868000030517578</v>
      </c>
      <c r="C7" s="16"/>
      <c r="D7" s="14">
        <v>0.0891777773698171</v>
      </c>
      <c r="E7" s="14"/>
    </row>
    <row r="8" spans="1:5" ht="12.75">
      <c r="A8" s="2">
        <v>45375</v>
      </c>
      <c r="B8" s="16">
        <v>0.11956666658322017</v>
      </c>
      <c r="C8" s="16"/>
      <c r="D8" s="14">
        <v>0.08606000021100044</v>
      </c>
      <c r="E8" s="14"/>
    </row>
    <row r="9" spans="1:5" ht="12.75">
      <c r="A9" s="2">
        <v>45376</v>
      </c>
      <c r="B9" s="16">
        <v>0.11808181621811607</v>
      </c>
      <c r="C9" s="16"/>
      <c r="D9" s="14">
        <v>0.08737500011920929</v>
      </c>
      <c r="E9" s="14"/>
    </row>
    <row r="10" spans="1:5" ht="12.75">
      <c r="A10" s="2">
        <v>45377</v>
      </c>
      <c r="B10" s="16">
        <v>0.11622000113129616</v>
      </c>
      <c r="C10" s="16"/>
      <c r="D10" s="14"/>
      <c r="E10" s="14"/>
    </row>
    <row r="11" spans="1:5" ht="12.75">
      <c r="A11" s="2">
        <v>45378</v>
      </c>
      <c r="B11" s="16">
        <v>0.1128142848610878</v>
      </c>
      <c r="C11" s="16"/>
      <c r="D11" s="14"/>
      <c r="E11" s="14"/>
    </row>
    <row r="12" spans="1:5" ht="12.75">
      <c r="A12" s="2">
        <v>45379</v>
      </c>
      <c r="B12" s="16">
        <v>0.11170000003443824</v>
      </c>
      <c r="C12" s="16"/>
      <c r="D12" s="14"/>
      <c r="E12" s="14">
        <v>0.15114999562501907</v>
      </c>
    </row>
    <row r="13" spans="1:5" ht="12.75">
      <c r="A13" s="2">
        <v>45380</v>
      </c>
      <c r="B13" s="16">
        <v>0.11075833377738793</v>
      </c>
      <c r="C13" s="16"/>
      <c r="D13" s="14">
        <v>0.08986666798591614</v>
      </c>
      <c r="E13" s="14">
        <v>0.1259600003560384</v>
      </c>
    </row>
    <row r="14" spans="1:5" ht="12.75">
      <c r="A14" s="2">
        <v>45381</v>
      </c>
      <c r="B14" s="16">
        <v>0.11228888812992308</v>
      </c>
      <c r="C14" s="16"/>
      <c r="D14" s="14">
        <v>0.09661818092519586</v>
      </c>
      <c r="E14" s="14"/>
    </row>
    <row r="15" spans="1:5" ht="12.75">
      <c r="A15" s="2">
        <v>45382</v>
      </c>
      <c r="B15" s="16">
        <v>0.11336666759517458</v>
      </c>
      <c r="C15" s="16"/>
      <c r="D15" s="14">
        <v>0.10106666634480159</v>
      </c>
      <c r="E15" s="14"/>
    </row>
    <row r="16" spans="1:5" ht="12.75">
      <c r="A16" s="2">
        <v>45383</v>
      </c>
      <c r="B16" s="16">
        <v>0.11503333350022633</v>
      </c>
      <c r="C16" s="16"/>
      <c r="D16" s="14">
        <v>0.10212499927729368</v>
      </c>
      <c r="E16" s="14"/>
    </row>
    <row r="17" spans="1:5" ht="12.75">
      <c r="A17" s="2">
        <v>45384</v>
      </c>
      <c r="B17" s="16">
        <v>0.11442222197850545</v>
      </c>
      <c r="C17" s="16"/>
      <c r="D17" s="14">
        <v>0.10247272794896906</v>
      </c>
      <c r="E17" s="14"/>
    </row>
    <row r="18" spans="1:5" ht="15">
      <c r="A18" s="2">
        <v>45385</v>
      </c>
      <c r="B18" s="16">
        <v>0.11714444392257267</v>
      </c>
      <c r="C18" s="16"/>
      <c r="D18" s="14">
        <v>0.08538888891537984</v>
      </c>
      <c r="E18" s="14"/>
    </row>
    <row r="19" spans="1:5" ht="15">
      <c r="A19" s="2">
        <v>45386</v>
      </c>
      <c r="B19" s="16">
        <v>0.12107499999304612</v>
      </c>
      <c r="C19" s="16"/>
      <c r="D19" s="14">
        <v>0.08148888829681608</v>
      </c>
      <c r="E19" s="14"/>
    </row>
    <row r="20" spans="1:5" ht="15">
      <c r="A20" s="2">
        <v>45387</v>
      </c>
      <c r="B20" s="16">
        <v>0.12205555455552207</v>
      </c>
      <c r="C20" s="16"/>
      <c r="D20" s="14">
        <v>0.07818999998271466</v>
      </c>
      <c r="E20" s="14">
        <v>0.16115714396749223</v>
      </c>
    </row>
    <row r="21" spans="1:5" ht="15">
      <c r="A21" s="2">
        <v>45388</v>
      </c>
      <c r="B21" s="16">
        <v>0.12362500000745058</v>
      </c>
      <c r="C21" s="16"/>
      <c r="D21" s="14">
        <v>0.0740111114250289</v>
      </c>
      <c r="E21" s="14">
        <v>0.15805000066757202</v>
      </c>
    </row>
    <row r="22" spans="1:5" ht="15">
      <c r="A22" s="2">
        <v>45389</v>
      </c>
      <c r="B22" s="16">
        <v>0.11618999987840653</v>
      </c>
      <c r="C22" s="16"/>
      <c r="D22" s="14">
        <v>0.07246000096201896</v>
      </c>
      <c r="E22" s="14">
        <v>0.16290000081062317</v>
      </c>
    </row>
    <row r="23" spans="1:5" ht="15">
      <c r="A23" s="2">
        <v>45390</v>
      </c>
      <c r="B23" s="16">
        <v>0.11655555582708782</v>
      </c>
      <c r="C23" s="16"/>
      <c r="D23" s="14">
        <v>0.0762555557820532</v>
      </c>
      <c r="E23" s="14"/>
    </row>
    <row r="24" spans="1:5" ht="15">
      <c r="A24" s="2">
        <v>45391</v>
      </c>
      <c r="B24" s="16">
        <v>0.11139999981969595</v>
      </c>
      <c r="C24" s="16">
        <v>0</v>
      </c>
      <c r="D24" s="14">
        <v>0.07015000004321337</v>
      </c>
      <c r="E24" s="14">
        <v>0.14963571354746819</v>
      </c>
    </row>
    <row r="25" spans="1:5" ht="15">
      <c r="A25" s="2">
        <v>45392</v>
      </c>
      <c r="B25" s="16">
        <v>0.1134833333392938</v>
      </c>
      <c r="C25" s="16">
        <v>0</v>
      </c>
      <c r="D25" s="14">
        <v>0.060154545374891975</v>
      </c>
      <c r="E25" s="14">
        <v>0.1601555554403199</v>
      </c>
    </row>
    <row r="26" spans="1:5" ht="15">
      <c r="A26" s="2">
        <v>45393</v>
      </c>
      <c r="B26" s="16">
        <v>0.11295000091195107</v>
      </c>
      <c r="C26" s="16">
        <v>0</v>
      </c>
      <c r="D26" s="14">
        <v>0.06338750058785081</v>
      </c>
      <c r="E26" s="14">
        <v>0.15879999846220016</v>
      </c>
    </row>
    <row r="27" spans="1:5" ht="15">
      <c r="A27" s="2">
        <v>45394</v>
      </c>
      <c r="B27" s="16">
        <v>0.11263750120997429</v>
      </c>
      <c r="C27" s="16"/>
      <c r="D27" s="14">
        <v>0.05974444540010558</v>
      </c>
      <c r="E27" s="14">
        <v>0.1542000025510788</v>
      </c>
    </row>
    <row r="28" spans="1:5" ht="15">
      <c r="A28" s="2">
        <v>45395</v>
      </c>
      <c r="B28" s="16">
        <v>0.11108333307007949</v>
      </c>
      <c r="C28" s="16"/>
      <c r="D28" s="14">
        <v>0.05493999943137169</v>
      </c>
      <c r="E28" s="14"/>
    </row>
    <row r="29" spans="1:5" ht="15">
      <c r="A29" s="2">
        <v>45396</v>
      </c>
      <c r="B29" s="16">
        <v>0.10710000081194772</v>
      </c>
      <c r="C29" s="16"/>
      <c r="D29" s="14">
        <v>0.0551749998703599</v>
      </c>
      <c r="E29" s="14">
        <v>0.1540000021457672</v>
      </c>
    </row>
    <row r="30" spans="1:5" ht="15">
      <c r="A30" s="2">
        <v>45397</v>
      </c>
      <c r="B30" s="16">
        <v>0.10628888838820988</v>
      </c>
      <c r="C30" s="16"/>
      <c r="D30" s="14">
        <v>0.05849999934434891</v>
      </c>
      <c r="E30" s="14">
        <v>0.16233333283000523</v>
      </c>
    </row>
    <row r="32" ht="15">
      <c r="E32" s="15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AF1C6-C8D3-40C9-8649-134DAB1D0B11}">
  <dimension ref="A1:O35"/>
  <sheetViews>
    <sheetView workbookViewId="0" topLeftCell="A1">
      <selection activeCell="J27" sqref="J27"/>
    </sheetView>
  </sheetViews>
  <sheetFormatPr defaultColWidth="9.140625" defaultRowHeight="15"/>
  <cols>
    <col min="1" max="1" width="16.140625" style="5" bestFit="1" customWidth="1"/>
    <col min="2" max="2" width="14.421875" style="5" bestFit="1" customWidth="1"/>
    <col min="3" max="3" width="13.140625" style="5" customWidth="1"/>
    <col min="4" max="4" width="12.57421875" style="5" customWidth="1"/>
    <col min="5" max="6" width="9.140625" style="5" customWidth="1"/>
    <col min="7" max="7" width="10.7109375" style="5" customWidth="1"/>
    <col min="8" max="10" width="9.140625" style="7" customWidth="1"/>
    <col min="11" max="16384" width="9.140625" style="5" customWidth="1"/>
  </cols>
  <sheetData>
    <row r="1" spans="1:10" ht="38.25">
      <c r="A1" s="1" t="s">
        <v>2</v>
      </c>
      <c r="B1" s="19" t="s">
        <v>28</v>
      </c>
      <c r="C1" s="19" t="s">
        <v>29</v>
      </c>
      <c r="D1" s="19" t="s">
        <v>13</v>
      </c>
      <c r="F1" s="7"/>
      <c r="G1" s="7"/>
      <c r="I1" s="5"/>
      <c r="J1" s="5"/>
    </row>
    <row r="2" spans="1:10" ht="12.75">
      <c r="A2" s="2">
        <v>45369</v>
      </c>
      <c r="B2" s="7">
        <v>56011</v>
      </c>
      <c r="C2" s="7">
        <v>48373.12939453125</v>
      </c>
      <c r="D2" s="20">
        <v>5343.578608194987</v>
      </c>
      <c r="F2" s="11"/>
      <c r="H2" s="5"/>
      <c r="I2" s="2"/>
      <c r="J2" s="5"/>
    </row>
    <row r="3" spans="1:10" ht="12.75">
      <c r="A3" s="2">
        <v>45370</v>
      </c>
      <c r="B3" s="7">
        <v>53257</v>
      </c>
      <c r="C3" s="7">
        <v>46225.80029296875</v>
      </c>
      <c r="D3" s="7">
        <v>5258.316696166992</v>
      </c>
      <c r="F3" s="11"/>
      <c r="H3" s="5"/>
      <c r="I3" s="2"/>
      <c r="J3" s="5"/>
    </row>
    <row r="4" spans="1:10" ht="12.75">
      <c r="A4" s="2">
        <v>45371</v>
      </c>
      <c r="B4" s="7">
        <v>49395</v>
      </c>
      <c r="C4" s="7">
        <v>44094.470540364586</v>
      </c>
      <c r="D4" s="7">
        <v>5180.4398193359375</v>
      </c>
      <c r="F4" s="11"/>
      <c r="H4" s="5"/>
      <c r="I4" s="2"/>
      <c r="J4" s="5"/>
    </row>
    <row r="5" spans="1:10" ht="12.75">
      <c r="A5" s="2">
        <v>45372</v>
      </c>
      <c r="B5" s="7">
        <v>47259</v>
      </c>
      <c r="C5" s="7">
        <v>42332.74169921875</v>
      </c>
      <c r="D5" s="7">
        <v>5166.0669504801435</v>
      </c>
      <c r="F5" s="11"/>
      <c r="H5" s="5"/>
      <c r="I5" s="2"/>
      <c r="J5" s="5"/>
    </row>
    <row r="6" spans="1:10" ht="12.75">
      <c r="A6" s="2">
        <v>45373</v>
      </c>
      <c r="B6" s="7">
        <v>45500</v>
      </c>
      <c r="C6" s="7">
        <v>40341.170572916664</v>
      </c>
      <c r="D6" s="7">
        <v>5108.447525024414</v>
      </c>
      <c r="F6" s="11"/>
      <c r="H6" s="5"/>
      <c r="I6" s="2"/>
      <c r="J6" s="5"/>
    </row>
    <row r="7" spans="1:10" ht="12.75">
      <c r="A7" s="2">
        <v>45374</v>
      </c>
      <c r="B7" s="7">
        <v>44035</v>
      </c>
      <c r="C7" s="7">
        <v>39518.27490234375</v>
      </c>
      <c r="D7" s="7">
        <v>5184.293818155925</v>
      </c>
      <c r="F7" s="11"/>
      <c r="H7" s="5"/>
      <c r="I7" s="2"/>
      <c r="J7" s="5"/>
    </row>
    <row r="8" spans="1:10" ht="12.75">
      <c r="A8" s="2">
        <v>45375</v>
      </c>
      <c r="B8" s="7">
        <v>44992</v>
      </c>
      <c r="C8" s="7">
        <v>39494.545572916664</v>
      </c>
      <c r="D8" s="7">
        <v>5500.304397583008</v>
      </c>
      <c r="F8" s="11"/>
      <c r="H8" s="5"/>
      <c r="I8" s="2"/>
      <c r="J8" s="5"/>
    </row>
    <row r="9" spans="1:10" ht="12.75">
      <c r="A9" s="2">
        <v>45376</v>
      </c>
      <c r="B9" s="7">
        <v>45675</v>
      </c>
      <c r="C9" s="7">
        <v>39734.054036458336</v>
      </c>
      <c r="D9" s="7">
        <v>5442.6366780598955</v>
      </c>
      <c r="F9" s="11"/>
      <c r="H9" s="5"/>
      <c r="I9" s="2"/>
      <c r="J9" s="5"/>
    </row>
    <row r="10" spans="1:10" ht="12.75">
      <c r="A10" s="2">
        <v>45377</v>
      </c>
      <c r="B10" s="7">
        <v>44516</v>
      </c>
      <c r="C10" s="7">
        <v>40802.175130208336</v>
      </c>
      <c r="D10" s="7">
        <v>5351.8927815755205</v>
      </c>
      <c r="F10" s="11"/>
      <c r="H10" s="5"/>
      <c r="I10" s="2"/>
      <c r="J10" s="5"/>
    </row>
    <row r="11" spans="1:10" ht="12.75">
      <c r="A11" s="2">
        <v>45378</v>
      </c>
      <c r="B11" s="7">
        <v>44976</v>
      </c>
      <c r="C11" s="7">
        <v>40668.7919921875</v>
      </c>
      <c r="D11" s="7">
        <v>5300.905181884766</v>
      </c>
      <c r="F11" s="11"/>
      <c r="H11" s="5"/>
      <c r="I11" s="2"/>
      <c r="J11" s="5"/>
    </row>
    <row r="12" spans="1:10" ht="12.75">
      <c r="A12" s="2">
        <v>45379</v>
      </c>
      <c r="B12" s="7">
        <v>44313</v>
      </c>
      <c r="C12" s="7">
        <v>39683.083333333336</v>
      </c>
      <c r="D12" s="7">
        <v>5169.023615519206</v>
      </c>
      <c r="F12" s="11"/>
      <c r="H12" s="5"/>
      <c r="I12" s="2"/>
      <c r="J12" s="5"/>
    </row>
    <row r="13" spans="1:10" ht="12.75">
      <c r="A13" s="2">
        <v>45380</v>
      </c>
      <c r="B13" s="7">
        <v>43520</v>
      </c>
      <c r="C13" s="7">
        <v>39309.52880859375</v>
      </c>
      <c r="D13" s="7">
        <v>5143.539617598684</v>
      </c>
      <c r="F13" s="11"/>
      <c r="H13" s="5"/>
      <c r="I13" s="2"/>
      <c r="J13" s="5"/>
    </row>
    <row r="14" spans="1:10" ht="12.75">
      <c r="A14" s="2">
        <v>45381</v>
      </c>
      <c r="B14" s="7">
        <v>43839</v>
      </c>
      <c r="C14" s="7">
        <v>41507.404296875</v>
      </c>
      <c r="D14" s="7">
        <v>5021.8869222005205</v>
      </c>
      <c r="F14" s="11"/>
      <c r="H14" s="5"/>
      <c r="I14" s="2"/>
      <c r="J14" s="5"/>
    </row>
    <row r="15" spans="1:10" ht="12.75">
      <c r="A15" s="2">
        <v>45382</v>
      </c>
      <c r="B15" s="7">
        <v>46602</v>
      </c>
      <c r="C15" s="7">
        <v>43630.6708984375</v>
      </c>
      <c r="D15" s="7">
        <v>4648.2488199869795</v>
      </c>
      <c r="F15" s="11"/>
      <c r="H15" s="5"/>
      <c r="I15" s="2"/>
      <c r="J15" s="5"/>
    </row>
    <row r="16" spans="1:10" ht="12.75">
      <c r="A16" s="2">
        <v>45383</v>
      </c>
      <c r="B16" s="7">
        <v>46966</v>
      </c>
      <c r="C16" s="7">
        <v>43078.75390625</v>
      </c>
      <c r="D16" s="7">
        <v>4490.54426574707</v>
      </c>
      <c r="F16" s="11"/>
      <c r="H16" s="5"/>
      <c r="I16" s="2"/>
      <c r="J16" s="5"/>
    </row>
    <row r="17" spans="1:10" ht="12.75">
      <c r="A17" s="2">
        <v>45384</v>
      </c>
      <c r="B17" s="7">
        <v>45632</v>
      </c>
      <c r="C17" s="7">
        <v>42201.37060546875</v>
      </c>
      <c r="D17" s="7">
        <v>4454.693939208984</v>
      </c>
      <c r="F17" s="11"/>
      <c r="H17" s="5"/>
      <c r="I17" s="2"/>
      <c r="J17" s="5"/>
    </row>
    <row r="18" spans="1:10" ht="12.75">
      <c r="A18" s="2">
        <v>45385</v>
      </c>
      <c r="B18" s="7">
        <v>44077</v>
      </c>
      <c r="C18" s="7">
        <v>40020.749674479164</v>
      </c>
      <c r="D18" s="7">
        <v>4551.794743855794</v>
      </c>
      <c r="F18" s="11"/>
      <c r="H18" s="5"/>
      <c r="I18" s="2"/>
      <c r="J18" s="5"/>
    </row>
    <row r="19" spans="1:10" ht="15">
      <c r="A19" s="2">
        <v>45386</v>
      </c>
      <c r="B19" s="7">
        <v>43444</v>
      </c>
      <c r="C19" s="7">
        <v>38509.320963541664</v>
      </c>
      <c r="D19" s="7">
        <v>4366.4802888569075</v>
      </c>
      <c r="F19" s="11"/>
      <c r="H19" s="5"/>
      <c r="I19" s="2"/>
      <c r="J19" s="5"/>
    </row>
    <row r="20" spans="1:10" ht="15">
      <c r="A20" s="2">
        <v>45387</v>
      </c>
      <c r="B20" s="7">
        <v>46304</v>
      </c>
      <c r="C20" s="7">
        <v>38011.33740234375</v>
      </c>
      <c r="D20" s="7">
        <v>4538.749028523763</v>
      </c>
      <c r="F20" s="11"/>
      <c r="H20" s="5"/>
      <c r="I20" s="2"/>
      <c r="J20" s="5"/>
    </row>
    <row r="21" spans="1:10" ht="15">
      <c r="A21" s="2">
        <v>45388</v>
      </c>
      <c r="B21" s="7">
        <v>45735</v>
      </c>
      <c r="C21" s="7">
        <v>37595.7080078125</v>
      </c>
      <c r="D21" s="7">
        <v>4768.8251953125</v>
      </c>
      <c r="F21" s="11"/>
      <c r="H21" s="5"/>
      <c r="I21" s="2"/>
      <c r="J21" s="5"/>
    </row>
    <row r="22" spans="1:10" ht="15">
      <c r="A22" s="2">
        <v>45389</v>
      </c>
      <c r="B22" s="7">
        <v>45307</v>
      </c>
      <c r="C22" s="7">
        <v>37366.441569010414</v>
      </c>
      <c r="D22" s="7">
        <v>4997.0273844401045</v>
      </c>
      <c r="F22" s="11"/>
      <c r="H22" s="5"/>
      <c r="I22" s="2"/>
      <c r="J22" s="5"/>
    </row>
    <row r="23" spans="1:10" ht="15">
      <c r="A23" s="2">
        <v>45390</v>
      </c>
      <c r="B23" s="7">
        <v>45816</v>
      </c>
      <c r="C23" s="7">
        <v>30979.579182942707</v>
      </c>
      <c r="D23" s="7">
        <v>4840.178726196289</v>
      </c>
      <c r="F23" s="11"/>
      <c r="H23" s="5"/>
      <c r="I23" s="2"/>
      <c r="J23" s="5"/>
    </row>
    <row r="24" spans="1:10" ht="15">
      <c r="A24" s="2">
        <v>45391</v>
      </c>
      <c r="B24" s="7">
        <v>45024</v>
      </c>
      <c r="C24" s="7">
        <v>31682.7958984375</v>
      </c>
      <c r="D24" s="7">
        <v>4681.848500569661</v>
      </c>
      <c r="H24" s="5"/>
      <c r="I24" s="2"/>
      <c r="J24" s="5"/>
    </row>
    <row r="25" spans="1:10" ht="15">
      <c r="A25" s="2">
        <v>45392</v>
      </c>
      <c r="B25" s="7">
        <v>38475</v>
      </c>
      <c r="C25" s="7">
        <v>31117.341715494793</v>
      </c>
      <c r="D25" s="7">
        <v>4766.758875528972</v>
      </c>
      <c r="H25" s="5"/>
      <c r="I25" s="2"/>
      <c r="J25" s="5"/>
    </row>
    <row r="26" spans="1:10" ht="15">
      <c r="A26" s="2">
        <v>45393</v>
      </c>
      <c r="B26" s="7">
        <v>35278</v>
      </c>
      <c r="C26" s="7">
        <v>30389.066650390625</v>
      </c>
      <c r="D26" s="7">
        <v>4834.181864420573</v>
      </c>
      <c r="H26" s="5"/>
      <c r="I26" s="2"/>
      <c r="J26" s="5"/>
    </row>
    <row r="27" spans="1:10" ht="15">
      <c r="A27" s="2">
        <v>45394</v>
      </c>
      <c r="B27" s="7">
        <v>34314</v>
      </c>
      <c r="C27" s="7">
        <v>30014.633463541668</v>
      </c>
      <c r="D27" s="7">
        <v>5013.0222727457685</v>
      </c>
      <c r="H27" s="5"/>
      <c r="I27" s="2"/>
      <c r="J27" s="5"/>
    </row>
    <row r="28" spans="1:10" ht="15">
      <c r="A28" s="2">
        <v>45395</v>
      </c>
      <c r="B28" s="7">
        <v>34205</v>
      </c>
      <c r="C28" s="7">
        <v>30853.72509765625</v>
      </c>
      <c r="D28" s="7">
        <v>5409.265497843425</v>
      </c>
      <c r="H28" s="5"/>
      <c r="I28" s="2"/>
      <c r="J28" s="5"/>
    </row>
    <row r="29" spans="1:10" ht="15">
      <c r="A29" s="2">
        <v>45396</v>
      </c>
      <c r="B29" s="7">
        <v>41492</v>
      </c>
      <c r="C29" s="7">
        <v>31308.662679036457</v>
      </c>
      <c r="D29" s="7">
        <v>5834.930018107097</v>
      </c>
      <c r="H29" s="5"/>
      <c r="I29" s="2"/>
      <c r="J29" s="5"/>
    </row>
    <row r="30" spans="1:10" ht="15">
      <c r="A30" s="2">
        <v>45397</v>
      </c>
      <c r="B30" s="7">
        <v>42709</v>
      </c>
      <c r="C30" s="7">
        <v>31619.42919921875</v>
      </c>
      <c r="D30" s="7">
        <v>5704.569157918294</v>
      </c>
      <c r="H30" s="5"/>
      <c r="I30" s="2"/>
      <c r="J30" s="5"/>
    </row>
    <row r="34" spans="12:15" ht="15">
      <c r="L34" s="21"/>
      <c r="O34" s="2"/>
    </row>
    <row r="35" spans="12:15" ht="15">
      <c r="L35" s="21"/>
      <c r="O35" s="2"/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700AE-2754-49E8-AEA5-4872927EF499}">
  <dimension ref="A1:H30"/>
  <sheetViews>
    <sheetView workbookViewId="0" topLeftCell="A1">
      <selection activeCell="U29" sqref="U29"/>
    </sheetView>
  </sheetViews>
  <sheetFormatPr defaultColWidth="9.140625" defaultRowHeight="15"/>
  <cols>
    <col min="1" max="1" width="14.28125" style="5" bestFit="1" customWidth="1"/>
    <col min="2" max="2" width="11.8515625" style="5" customWidth="1"/>
    <col min="3" max="3" width="10.28125" style="5" customWidth="1"/>
    <col min="4" max="5" width="10.140625" style="5" customWidth="1"/>
    <col min="6" max="6" width="10.140625" style="5" bestFit="1" customWidth="1"/>
    <col min="7" max="16384" width="9.140625" style="5" customWidth="1"/>
  </cols>
  <sheetData>
    <row r="1" spans="1:8" ht="38.25">
      <c r="A1" s="1" t="s">
        <v>2</v>
      </c>
      <c r="B1" s="1" t="s">
        <v>30</v>
      </c>
      <c r="C1" s="1" t="s">
        <v>31</v>
      </c>
      <c r="D1" s="1" t="s">
        <v>13</v>
      </c>
      <c r="E1" s="1" t="s">
        <v>32</v>
      </c>
      <c r="F1" s="1" t="s">
        <v>33</v>
      </c>
      <c r="G1" s="1" t="s">
        <v>34</v>
      </c>
      <c r="H1" s="1"/>
    </row>
    <row r="2" spans="1:7" ht="12.75">
      <c r="A2" s="2">
        <v>45369</v>
      </c>
      <c r="B2" s="11">
        <v>340.31250254313153</v>
      </c>
      <c r="C2" s="11">
        <v>136.89583333333334</v>
      </c>
      <c r="D2" s="11">
        <v>373.8958333333333</v>
      </c>
      <c r="E2" s="11">
        <v>349.1916694641113</v>
      </c>
      <c r="F2" s="11"/>
      <c r="G2" s="11">
        <v>372.3152173913044</v>
      </c>
    </row>
    <row r="3" spans="1:7" ht="12.75">
      <c r="A3" s="2">
        <v>45370</v>
      </c>
      <c r="B3" s="11">
        <v>366.4083315531413</v>
      </c>
      <c r="C3" s="11">
        <v>138.46875</v>
      </c>
      <c r="D3" s="11">
        <v>361.8229166666667</v>
      </c>
      <c r="E3" s="11">
        <v>340.10833231608075</v>
      </c>
      <c r="F3" s="11"/>
      <c r="G3" s="11">
        <v>378.7608695652174</v>
      </c>
    </row>
    <row r="4" spans="1:7" ht="12.75">
      <c r="A4" s="2">
        <v>45371</v>
      </c>
      <c r="B4" s="11">
        <v>368.27500279744464</v>
      </c>
      <c r="C4" s="11">
        <v>141.52083333333334</v>
      </c>
      <c r="D4" s="11">
        <v>356.8229166666667</v>
      </c>
      <c r="E4" s="11">
        <v>335.62083435058594</v>
      </c>
      <c r="F4" s="11"/>
      <c r="G4" s="11">
        <v>392.4791666666667</v>
      </c>
    </row>
    <row r="5" spans="1:7" ht="12.75">
      <c r="A5" s="2">
        <v>45372</v>
      </c>
      <c r="B5" s="11">
        <v>391.67499923706055</v>
      </c>
      <c r="C5" s="11">
        <v>142.34375</v>
      </c>
      <c r="D5" s="11">
        <v>353.7291666666667</v>
      </c>
      <c r="E5" s="11">
        <v>353.3166643778483</v>
      </c>
      <c r="F5" s="11"/>
      <c r="G5" s="11">
        <v>409.75</v>
      </c>
    </row>
    <row r="6" spans="1:7" ht="12.75">
      <c r="A6" s="2">
        <v>45373</v>
      </c>
      <c r="B6" s="11">
        <v>397.9291648864746</v>
      </c>
      <c r="C6" s="11">
        <v>143.40625</v>
      </c>
      <c r="D6" s="11">
        <v>351.8229166666667</v>
      </c>
      <c r="E6" s="11">
        <v>368.52916717529297</v>
      </c>
      <c r="F6" s="11"/>
      <c r="G6" s="11">
        <v>406.4130434782609</v>
      </c>
    </row>
    <row r="7" spans="1:7" ht="12.75">
      <c r="A7" s="2">
        <v>45374</v>
      </c>
      <c r="B7" s="11">
        <v>398.5083312988281</v>
      </c>
      <c r="C7" s="11">
        <v>143.5625</v>
      </c>
      <c r="D7" s="11">
        <v>356.1979166666667</v>
      </c>
      <c r="E7" s="11">
        <v>382.9083315531413</v>
      </c>
      <c r="F7" s="11"/>
      <c r="G7" s="11">
        <v>410.4375</v>
      </c>
    </row>
    <row r="8" spans="1:7" ht="12.75">
      <c r="A8" s="2">
        <v>45375</v>
      </c>
      <c r="B8" s="11">
        <v>396.90416717529297</v>
      </c>
      <c r="C8" s="11">
        <v>139.83333333333334</v>
      </c>
      <c r="D8" s="11">
        <v>345.4583333333333</v>
      </c>
      <c r="E8" s="11">
        <v>394.4583333333333</v>
      </c>
      <c r="F8" s="11"/>
      <c r="G8" s="11">
        <v>422.4166666666667</v>
      </c>
    </row>
    <row r="9" spans="1:7" ht="12.75">
      <c r="A9" s="2">
        <v>45376</v>
      </c>
      <c r="B9" s="11">
        <v>385.47083282470703</v>
      </c>
      <c r="C9" s="11">
        <v>136.63541666666666</v>
      </c>
      <c r="D9" s="11">
        <v>345.6770833333333</v>
      </c>
      <c r="E9" s="11">
        <v>399.8291664123535</v>
      </c>
      <c r="F9" s="11"/>
      <c r="G9" s="11">
        <v>411.6774193548387</v>
      </c>
    </row>
    <row r="10" spans="1:7" ht="12.75">
      <c r="A10" s="2">
        <v>45377</v>
      </c>
      <c r="B10" s="11">
        <v>383.6999982198079</v>
      </c>
      <c r="C10" s="11">
        <v>131.35416666666666</v>
      </c>
      <c r="D10" s="11">
        <v>345.3229166666667</v>
      </c>
      <c r="E10" s="11">
        <v>401.1125005086263</v>
      </c>
      <c r="F10" s="11"/>
      <c r="G10" s="11">
        <v>408.0520833333333</v>
      </c>
    </row>
    <row r="11" spans="1:7" ht="12.75">
      <c r="A11" s="2">
        <v>45378</v>
      </c>
      <c r="B11" s="11">
        <v>378.22083409627277</v>
      </c>
      <c r="C11" s="11">
        <v>126.79166666666667</v>
      </c>
      <c r="D11" s="11">
        <v>331.0520833333333</v>
      </c>
      <c r="E11" s="11">
        <v>397.5499979654948</v>
      </c>
      <c r="F11" s="11"/>
      <c r="G11" s="11">
        <v>409.7395833333333</v>
      </c>
    </row>
    <row r="12" spans="1:7" ht="12.75">
      <c r="A12" s="2">
        <v>45379</v>
      </c>
      <c r="B12" s="11">
        <v>370.1416664123535</v>
      </c>
      <c r="C12" s="11">
        <v>124.0625</v>
      </c>
      <c r="D12" s="11">
        <v>348.0833333333333</v>
      </c>
      <c r="E12" s="11">
        <v>391.9500020345052</v>
      </c>
      <c r="F12" s="11"/>
      <c r="G12" s="11">
        <v>403.4270833333333</v>
      </c>
    </row>
    <row r="13" spans="1:7" ht="12.75">
      <c r="A13" s="2">
        <v>45380</v>
      </c>
      <c r="B13" s="11">
        <v>364.8458315531413</v>
      </c>
      <c r="C13" s="11">
        <v>130.01041666666666</v>
      </c>
      <c r="D13" s="11">
        <v>353.21875</v>
      </c>
      <c r="E13" s="11">
        <v>383.1208330790202</v>
      </c>
      <c r="F13" s="11"/>
      <c r="G13" s="11">
        <v>398.0104166666667</v>
      </c>
    </row>
    <row r="14" spans="1:7" ht="12.75">
      <c r="A14" s="2">
        <v>45381</v>
      </c>
      <c r="B14" s="11">
        <v>370.82916895548504</v>
      </c>
      <c r="C14" s="11">
        <v>129.04166666666666</v>
      </c>
      <c r="D14" s="11">
        <v>368.4479166666667</v>
      </c>
      <c r="E14" s="11">
        <v>373.47083536783856</v>
      </c>
      <c r="F14" s="11"/>
      <c r="G14" s="11">
        <v>391.9673913043478</v>
      </c>
    </row>
    <row r="15" spans="1:7" ht="12.75">
      <c r="A15" s="2">
        <v>45382</v>
      </c>
      <c r="B15" s="11">
        <v>379.30832926432294</v>
      </c>
      <c r="C15" s="11">
        <v>119.79166666666667</v>
      </c>
      <c r="D15" s="11">
        <v>391.5416666666667</v>
      </c>
      <c r="E15" s="11">
        <v>373.90416590372723</v>
      </c>
      <c r="F15" s="11"/>
      <c r="G15" s="11">
        <v>390.3541666666667</v>
      </c>
    </row>
    <row r="16" spans="1:7" ht="12.75">
      <c r="A16" s="2">
        <v>45383</v>
      </c>
      <c r="B16" s="11">
        <v>390.1791648864746</v>
      </c>
      <c r="C16" s="11">
        <v>118.54166666666667</v>
      </c>
      <c r="D16" s="11">
        <v>402.2395833333333</v>
      </c>
      <c r="E16" s="11">
        <v>372.89166895548504</v>
      </c>
      <c r="F16" s="11"/>
      <c r="G16" s="11">
        <v>393.6458333333333</v>
      </c>
    </row>
    <row r="17" spans="1:7" ht="12.75">
      <c r="A17" s="2">
        <v>45384</v>
      </c>
      <c r="B17" s="11">
        <v>396.57083257039386</v>
      </c>
      <c r="C17" s="11">
        <v>130.34375</v>
      </c>
      <c r="D17" s="11">
        <v>406.5520833333333</v>
      </c>
      <c r="E17" s="11">
        <v>375.5208346048991</v>
      </c>
      <c r="F17" s="11"/>
      <c r="G17" s="11">
        <v>388.3229166666667</v>
      </c>
    </row>
    <row r="18" spans="1:7" ht="12.75">
      <c r="A18" s="2">
        <v>45385</v>
      </c>
      <c r="B18" s="11">
        <v>411.07916768391925</v>
      </c>
      <c r="C18" s="11">
        <v>133.23958333333334</v>
      </c>
      <c r="D18" s="11">
        <v>374.1458333333333</v>
      </c>
      <c r="E18" s="11">
        <v>379.6041666666667</v>
      </c>
      <c r="F18" s="11"/>
      <c r="G18" s="11">
        <v>392.0625</v>
      </c>
    </row>
    <row r="19" spans="1:7" ht="15">
      <c r="A19" s="2">
        <v>45386</v>
      </c>
      <c r="B19" s="11">
        <v>392.2166684468587</v>
      </c>
      <c r="C19" s="11">
        <v>136.85416666666666</v>
      </c>
      <c r="D19" s="11">
        <v>383.0416666666667</v>
      </c>
      <c r="E19" s="11">
        <v>382.7874984741211</v>
      </c>
      <c r="F19" s="11"/>
      <c r="G19" s="11">
        <v>387.6458333333333</v>
      </c>
    </row>
    <row r="20" spans="1:7" ht="15">
      <c r="A20" s="2">
        <v>45387</v>
      </c>
      <c r="B20" s="11">
        <v>389.1291643778483</v>
      </c>
      <c r="C20" s="11">
        <v>138.28125</v>
      </c>
      <c r="D20" s="11">
        <v>392.4791666666667</v>
      </c>
      <c r="E20" s="11">
        <v>388.02916717529297</v>
      </c>
      <c r="F20" s="11"/>
      <c r="G20" s="11">
        <v>385.94565217391306</v>
      </c>
    </row>
    <row r="21" spans="1:7" ht="15">
      <c r="A21" s="2">
        <v>45388</v>
      </c>
      <c r="B21" s="11">
        <v>386.358336130778</v>
      </c>
      <c r="C21" s="11">
        <v>138.73958333333334</v>
      </c>
      <c r="D21" s="11">
        <v>377.3333333333333</v>
      </c>
      <c r="E21" s="11">
        <v>391.4416669209798</v>
      </c>
      <c r="F21" s="11"/>
      <c r="G21" s="11">
        <v>391.8541666666667</v>
      </c>
    </row>
    <row r="22" spans="1:7" ht="15">
      <c r="A22" s="2">
        <v>45389</v>
      </c>
      <c r="B22" s="11">
        <v>379.58333079020184</v>
      </c>
      <c r="C22" s="11">
        <v>139.73958333333334</v>
      </c>
      <c r="D22" s="11">
        <v>375.9791666666667</v>
      </c>
      <c r="E22" s="11">
        <v>395.2874984741211</v>
      </c>
      <c r="F22" s="11"/>
      <c r="G22" s="11">
        <v>389.1041666666667</v>
      </c>
    </row>
    <row r="23" spans="1:7" ht="15">
      <c r="A23" s="2">
        <v>45390</v>
      </c>
      <c r="B23" s="11">
        <v>400.0749982198079</v>
      </c>
      <c r="C23" s="11">
        <v>138.375</v>
      </c>
      <c r="D23" s="11">
        <v>376.9270833333333</v>
      </c>
      <c r="E23" s="11">
        <v>392.22083282470703</v>
      </c>
      <c r="F23" s="11"/>
      <c r="G23" s="11">
        <v>391.4583333333333</v>
      </c>
    </row>
    <row r="24" spans="1:7" ht="15">
      <c r="A24" s="2">
        <v>45391</v>
      </c>
      <c r="B24" s="11">
        <v>396.09999720255536</v>
      </c>
      <c r="C24" s="11">
        <v>139.34375</v>
      </c>
      <c r="D24" s="11">
        <v>353.21875</v>
      </c>
      <c r="E24" s="11">
        <v>388.6999982198079</v>
      </c>
      <c r="F24" s="11"/>
      <c r="G24" s="11">
        <v>397.21875</v>
      </c>
    </row>
    <row r="25" spans="1:7" ht="15">
      <c r="A25" s="2">
        <v>45392</v>
      </c>
      <c r="B25" s="11">
        <v>427.2333335876465</v>
      </c>
      <c r="C25" s="11">
        <v>139.29166666666666</v>
      </c>
      <c r="D25" s="11">
        <v>317.25</v>
      </c>
      <c r="E25" s="11">
        <v>380.52916717529297</v>
      </c>
      <c r="F25" s="11"/>
      <c r="G25" s="11">
        <v>406.2916666666667</v>
      </c>
    </row>
    <row r="26" spans="1:7" ht="15">
      <c r="A26" s="2">
        <v>45393</v>
      </c>
      <c r="B26" s="11">
        <v>403.46666717529297</v>
      </c>
      <c r="C26" s="11">
        <v>141.47916666666666</v>
      </c>
      <c r="D26" s="11">
        <v>317.7083333333333</v>
      </c>
      <c r="E26" s="11">
        <v>386.83750279744464</v>
      </c>
      <c r="F26" s="11"/>
      <c r="G26" s="11">
        <v>407.7395833333333</v>
      </c>
    </row>
    <row r="27" spans="1:7" ht="15">
      <c r="A27" s="2">
        <v>45394</v>
      </c>
      <c r="B27" s="11">
        <v>367.84583282470703</v>
      </c>
      <c r="C27" s="11">
        <v>143.98958333333334</v>
      </c>
      <c r="D27" s="11">
        <v>301.03125</v>
      </c>
      <c r="E27" s="11">
        <v>397.56249872843426</v>
      </c>
      <c r="F27" s="11"/>
      <c r="G27" s="11">
        <v>390.3958333333333</v>
      </c>
    </row>
    <row r="28" spans="1:7" ht="15">
      <c r="A28" s="2">
        <v>45395</v>
      </c>
      <c r="B28" s="11">
        <v>350.3333333333333</v>
      </c>
      <c r="C28" s="11">
        <v>140.3125</v>
      </c>
      <c r="D28" s="11">
        <v>290.1770833333333</v>
      </c>
      <c r="E28" s="11">
        <v>397.77499771118164</v>
      </c>
      <c r="F28" s="11"/>
      <c r="G28" s="11">
        <v>370.9166666666667</v>
      </c>
    </row>
    <row r="29" spans="1:7" ht="15">
      <c r="A29" s="2">
        <v>45396</v>
      </c>
      <c r="B29" s="11">
        <v>359.39166259765625</v>
      </c>
      <c r="C29" s="11">
        <v>141.03125</v>
      </c>
      <c r="D29" s="11">
        <v>291.3229166666667</v>
      </c>
      <c r="E29" s="11">
        <v>391.6041628519694</v>
      </c>
      <c r="F29" s="11"/>
      <c r="G29" s="11">
        <v>339.46875</v>
      </c>
    </row>
    <row r="30" spans="1:7" ht="15">
      <c r="A30" s="2">
        <v>45397</v>
      </c>
      <c r="B30" s="11">
        <v>357.2416687011719</v>
      </c>
      <c r="C30" s="11">
        <v>141.19791666666666</v>
      </c>
      <c r="D30" s="11">
        <v>306.5</v>
      </c>
      <c r="E30" s="11">
        <v>384.858336130778</v>
      </c>
      <c r="F30" s="11"/>
      <c r="G30" s="11">
        <v>320.6875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E78BF-71C6-4E62-8733-2EA16DF3C807}">
  <dimension ref="A1:I32"/>
  <sheetViews>
    <sheetView workbookViewId="0" topLeftCell="A1">
      <selection activeCell="A1" sqref="A1:IV65536"/>
    </sheetView>
  </sheetViews>
  <sheetFormatPr defaultColWidth="9.140625" defaultRowHeight="15"/>
  <cols>
    <col min="1" max="1" width="12.140625" style="4" customWidth="1"/>
    <col min="2" max="3" width="12.140625" style="5" customWidth="1"/>
    <col min="4" max="4" width="10.140625" style="5" bestFit="1" customWidth="1"/>
    <col min="5" max="7" width="9.140625" style="5" customWidth="1"/>
    <col min="8" max="8" width="10.140625" style="5" bestFit="1" customWidth="1"/>
    <col min="9" max="16384" width="9.140625" style="5" customWidth="1"/>
  </cols>
  <sheetData>
    <row r="1" spans="1:6" ht="15">
      <c r="A1" s="5" t="s">
        <v>2</v>
      </c>
      <c r="B1" s="5" t="s">
        <v>24</v>
      </c>
      <c r="C1" s="5" t="s">
        <v>26</v>
      </c>
      <c r="D1" s="5" t="s">
        <v>9</v>
      </c>
      <c r="E1" s="5" t="s">
        <v>25</v>
      </c>
      <c r="F1" s="5" t="s">
        <v>27</v>
      </c>
    </row>
    <row r="2" spans="1:6" ht="15">
      <c r="A2" s="2">
        <v>45369</v>
      </c>
      <c r="B2" s="3">
        <v>4.460238059361775</v>
      </c>
      <c r="C2" s="3">
        <v>3.603666615486145</v>
      </c>
      <c r="D2" s="3"/>
      <c r="E2" s="4"/>
      <c r="F2" s="4">
        <v>4.219090927730907</v>
      </c>
    </row>
    <row r="3" spans="1:6" ht="15">
      <c r="A3" s="2">
        <v>45370</v>
      </c>
      <c r="B3" s="3">
        <v>4.437750029563904</v>
      </c>
      <c r="C3" s="3">
        <v>3.5213333129882813</v>
      </c>
      <c r="D3" s="3"/>
      <c r="E3" s="4"/>
      <c r="F3" s="4">
        <v>4.199523789542062</v>
      </c>
    </row>
    <row r="4" spans="1:6" ht="15">
      <c r="A4" s="2">
        <v>45371</v>
      </c>
      <c r="B4" s="3">
        <v>4.411219492191222</v>
      </c>
      <c r="C4" s="3">
        <v>3.428000068664551</v>
      </c>
      <c r="D4" s="3"/>
      <c r="E4" s="4"/>
      <c r="F4" s="4">
        <v>4.1660606355378125</v>
      </c>
    </row>
    <row r="5" spans="1:6" ht="15">
      <c r="A5" s="2">
        <v>45372</v>
      </c>
      <c r="B5" s="3">
        <v>4.240243876852641</v>
      </c>
      <c r="C5" s="3">
        <v>3.3593332688013713</v>
      </c>
      <c r="D5" s="3"/>
      <c r="E5" s="4"/>
      <c r="F5" s="4">
        <v>4.08074074321323</v>
      </c>
    </row>
    <row r="6" spans="1:6" ht="12.75">
      <c r="A6" s="2">
        <v>45373</v>
      </c>
      <c r="B6" s="3">
        <v>4.21146338160445</v>
      </c>
      <c r="C6" s="3"/>
      <c r="D6" s="3"/>
      <c r="E6" s="4"/>
      <c r="F6" s="4">
        <v>4.044285774230957</v>
      </c>
    </row>
    <row r="7" spans="1:6" ht="12.75">
      <c r="A7" s="2">
        <v>45374</v>
      </c>
      <c r="B7" s="3">
        <v>4.164146318668273</v>
      </c>
      <c r="C7" s="3"/>
      <c r="D7" s="3"/>
      <c r="E7" s="4"/>
      <c r="F7" s="4"/>
    </row>
    <row r="8" spans="1:6" ht="12.75">
      <c r="A8" s="2">
        <v>45375</v>
      </c>
      <c r="B8" s="3">
        <v>4.005609808898553</v>
      </c>
      <c r="C8" s="3"/>
      <c r="D8" s="3"/>
      <c r="E8" s="4"/>
      <c r="F8" s="4"/>
    </row>
    <row r="9" spans="1:6" ht="12.75">
      <c r="A9" s="2">
        <v>45376</v>
      </c>
      <c r="B9" s="3">
        <v>3.816341446667183</v>
      </c>
      <c r="C9" s="3"/>
      <c r="D9" s="3"/>
      <c r="E9" s="4"/>
      <c r="F9" s="4">
        <v>4.1309090672117295</v>
      </c>
    </row>
    <row r="10" spans="1:6" ht="12.75">
      <c r="A10" s="2">
        <v>45377</v>
      </c>
      <c r="B10" s="3">
        <v>3.83824999332428</v>
      </c>
      <c r="C10" s="3"/>
      <c r="D10" s="3"/>
      <c r="E10" s="4"/>
      <c r="F10" s="4">
        <v>4.1267856785229275</v>
      </c>
    </row>
    <row r="11" spans="1:6" ht="12.75">
      <c r="A11" s="2">
        <v>45378</v>
      </c>
      <c r="B11" s="3">
        <v>4.059268323386588</v>
      </c>
      <c r="C11" s="3"/>
      <c r="D11" s="3"/>
      <c r="E11" s="4"/>
      <c r="F11" s="4"/>
    </row>
    <row r="12" spans="1:6" ht="12.75">
      <c r="A12" s="2">
        <v>45379</v>
      </c>
      <c r="B12" s="3">
        <v>3.7957142932074412</v>
      </c>
      <c r="C12" s="3"/>
      <c r="D12" s="3"/>
      <c r="E12" s="4"/>
      <c r="F12" s="4">
        <v>4.086590891534632</v>
      </c>
    </row>
    <row r="13" spans="1:6" ht="12.75">
      <c r="A13" s="2">
        <v>45380</v>
      </c>
      <c r="B13" s="3">
        <v>3.5892499685287476</v>
      </c>
      <c r="C13" s="3">
        <v>3.400000047683716</v>
      </c>
      <c r="D13" s="3"/>
      <c r="E13" s="4">
        <v>4.506923070320716</v>
      </c>
      <c r="F13" s="4">
        <v>4.102786908384229</v>
      </c>
    </row>
    <row r="14" spans="1:6" ht="12.75">
      <c r="A14" s="2">
        <v>45381</v>
      </c>
      <c r="B14" s="3">
        <v>3.594047574769883</v>
      </c>
      <c r="C14" s="3">
        <v>3.825666658083598</v>
      </c>
      <c r="D14" s="3"/>
      <c r="E14" s="4">
        <v>3.5249999880790712</v>
      </c>
      <c r="F14" s="4">
        <v>4.0320000580378945</v>
      </c>
    </row>
    <row r="15" spans="1:6" ht="12.75">
      <c r="A15" s="2">
        <v>45382</v>
      </c>
      <c r="B15" s="3">
        <v>3.751249998807907</v>
      </c>
      <c r="C15" s="3">
        <v>3.794666624069214</v>
      </c>
      <c r="D15" s="3"/>
      <c r="E15" s="4"/>
      <c r="F15" s="4">
        <v>3.968461568538959</v>
      </c>
    </row>
    <row r="16" spans="1:6" ht="12.75">
      <c r="A16" s="2">
        <v>45383</v>
      </c>
      <c r="B16" s="3">
        <v>3.8947619256519137</v>
      </c>
      <c r="C16" s="3">
        <v>3.7416666746139526</v>
      </c>
      <c r="D16" s="3"/>
      <c r="E16" s="4"/>
      <c r="F16" s="4"/>
    </row>
    <row r="17" spans="1:6" ht="12.75">
      <c r="A17" s="2">
        <v>45384</v>
      </c>
      <c r="B17" s="3">
        <v>3.9072500348091124</v>
      </c>
      <c r="C17" s="3">
        <v>3.6656667311986286</v>
      </c>
      <c r="D17" s="3"/>
      <c r="E17" s="4"/>
      <c r="F17" s="4">
        <v>3.9214286463601247</v>
      </c>
    </row>
    <row r="18" spans="1:6" ht="12.75">
      <c r="A18" s="2">
        <v>45385</v>
      </c>
      <c r="B18" s="3">
        <v>4.0092683303646925</v>
      </c>
      <c r="C18" s="3">
        <v>3.4506667057673135</v>
      </c>
      <c r="D18" s="3"/>
      <c r="E18" s="4"/>
      <c r="F18" s="4">
        <v>3.8897058893652523</v>
      </c>
    </row>
    <row r="19" spans="1:6" ht="12.75">
      <c r="A19" s="2">
        <v>45386</v>
      </c>
      <c r="B19" s="3">
        <v>4.1621428955168955</v>
      </c>
      <c r="C19" s="3">
        <v>3.3493332783381145</v>
      </c>
      <c r="D19" s="3"/>
      <c r="E19" s="4"/>
      <c r="F19" s="4">
        <v>3.9084091023965315</v>
      </c>
    </row>
    <row r="20" spans="1:6" ht="12.75">
      <c r="A20" s="2">
        <v>45387</v>
      </c>
      <c r="B20" s="3">
        <v>4.39390242972025</v>
      </c>
      <c r="C20" s="3">
        <v>3.283999967575073</v>
      </c>
      <c r="D20" s="3"/>
      <c r="E20" s="4"/>
      <c r="F20" s="4">
        <v>4.056052659687243</v>
      </c>
    </row>
    <row r="21" spans="1:6" ht="12.75">
      <c r="A21" s="2">
        <v>45388</v>
      </c>
      <c r="B21" s="3">
        <v>4.013414662058761</v>
      </c>
      <c r="C21" s="3">
        <v>3.1666666746139525</v>
      </c>
      <c r="D21" s="3"/>
      <c r="E21" s="4"/>
      <c r="F21" s="4"/>
    </row>
    <row r="22" spans="1:6" ht="12.75">
      <c r="A22" s="2">
        <v>45389</v>
      </c>
      <c r="B22" s="3">
        <v>3.7919512027647437</v>
      </c>
      <c r="C22" s="3">
        <v>3.243333331743876</v>
      </c>
      <c r="D22" s="3"/>
      <c r="E22" s="4"/>
      <c r="F22" s="4">
        <v>4.025714363370623</v>
      </c>
    </row>
    <row r="23" spans="1:6" ht="12.75">
      <c r="A23" s="2">
        <v>45390</v>
      </c>
      <c r="B23" s="3">
        <v>3.9383333297002885</v>
      </c>
      <c r="C23" s="3">
        <v>3.234333348274231</v>
      </c>
      <c r="D23" s="3"/>
      <c r="E23" s="4">
        <v>3.6171428703126454</v>
      </c>
      <c r="F23" s="4">
        <v>4.021904809134347</v>
      </c>
    </row>
    <row r="24" spans="1:6" ht="12.75">
      <c r="A24" s="2">
        <v>45391</v>
      </c>
      <c r="B24" s="3">
        <v>3.818536595600407</v>
      </c>
      <c r="C24" s="3">
        <v>3.1299999952316284</v>
      </c>
      <c r="D24" s="3"/>
      <c r="E24" s="4">
        <v>3.56068963017957</v>
      </c>
      <c r="F24" s="4">
        <v>3.9998360930896197</v>
      </c>
    </row>
    <row r="25" spans="1:6" ht="15">
      <c r="A25" s="2">
        <v>45392</v>
      </c>
      <c r="B25" s="3">
        <v>3.9102381354286555</v>
      </c>
      <c r="C25" s="3">
        <v>2.971666693687439</v>
      </c>
      <c r="D25" s="3"/>
      <c r="E25" s="4">
        <v>3.3789999961853026</v>
      </c>
      <c r="F25" s="4">
        <v>3.9433333703449795</v>
      </c>
    </row>
    <row r="26" spans="1:6" ht="15">
      <c r="A26" s="2">
        <v>45393</v>
      </c>
      <c r="B26" s="3">
        <v>3.915122003090091</v>
      </c>
      <c r="C26" s="3">
        <v>2.9256667057673136</v>
      </c>
      <c r="D26" s="3"/>
      <c r="E26" s="4">
        <v>3.235925965838962</v>
      </c>
      <c r="F26" s="4">
        <v>3.9696428946086337</v>
      </c>
    </row>
    <row r="27" spans="1:6" ht="15">
      <c r="A27" s="2">
        <v>45394</v>
      </c>
      <c r="B27" s="3">
        <v>3.9126191025688533</v>
      </c>
      <c r="C27" s="3">
        <v>2.819666600227356</v>
      </c>
      <c r="D27" s="3"/>
      <c r="E27" s="4">
        <v>3.140333310763041</v>
      </c>
      <c r="F27" s="4">
        <v>4.005714314324515</v>
      </c>
    </row>
    <row r="28" spans="1:6" ht="15">
      <c r="A28" s="2">
        <v>45395</v>
      </c>
      <c r="B28" s="3">
        <v>3.8919512527744944</v>
      </c>
      <c r="C28" s="3">
        <v>2.7796666383743287</v>
      </c>
      <c r="D28" s="3"/>
      <c r="E28" s="4">
        <v>3.027666719754537</v>
      </c>
      <c r="F28" s="4">
        <v>4.005000029291425</v>
      </c>
    </row>
    <row r="29" spans="1:6" ht="15">
      <c r="A29" s="2">
        <v>45396</v>
      </c>
      <c r="B29" s="3">
        <v>3.7936585065795154</v>
      </c>
      <c r="C29" s="3">
        <v>2.779333305358887</v>
      </c>
      <c r="D29" s="3"/>
      <c r="E29" s="4">
        <v>2.9516666730244956</v>
      </c>
      <c r="F29" s="4">
        <v>3.904285737446376</v>
      </c>
    </row>
    <row r="30" spans="1:6" ht="15">
      <c r="A30" s="2">
        <v>45397</v>
      </c>
      <c r="B30" s="3">
        <v>3.741190484591893</v>
      </c>
      <c r="C30" s="3">
        <v>2.7333333492279053</v>
      </c>
      <c r="D30" s="3"/>
      <c r="E30" s="4">
        <v>2.8673333009084065</v>
      </c>
      <c r="F30" s="4">
        <v>3.9151613558492353</v>
      </c>
    </row>
    <row r="32" spans="8:9" ht="15">
      <c r="H32" s="2"/>
      <c r="I32" s="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390FB-A6E3-4832-A869-BFA22788C8F2}">
  <dimension ref="A1:F32"/>
  <sheetViews>
    <sheetView workbookViewId="0" topLeftCell="A1">
      <selection activeCell="C2" sqref="C2:C30"/>
    </sheetView>
  </sheetViews>
  <sheetFormatPr defaultColWidth="9.140625" defaultRowHeight="15"/>
  <cols>
    <col min="1" max="1" width="10.140625" style="5" bestFit="1" customWidth="1"/>
    <col min="2" max="4" width="9.140625" style="4" customWidth="1"/>
    <col min="5" max="16384" width="9.140625" style="5" customWidth="1"/>
  </cols>
  <sheetData>
    <row r="1" spans="1:4" ht="15">
      <c r="A1" s="5" t="s">
        <v>2</v>
      </c>
      <c r="B1" s="4" t="s">
        <v>35</v>
      </c>
      <c r="C1" s="4" t="s">
        <v>36</v>
      </c>
      <c r="D1" s="5"/>
    </row>
    <row r="2" spans="1:4" ht="15">
      <c r="A2" s="2">
        <v>45369</v>
      </c>
      <c r="C2" s="5"/>
      <c r="D2" s="5"/>
    </row>
    <row r="3" spans="1:6" ht="12.75">
      <c r="A3" s="2">
        <v>45370</v>
      </c>
      <c r="E3" s="4"/>
      <c r="F3" s="4"/>
    </row>
    <row r="4" spans="1:6" ht="12.75">
      <c r="A4" s="2">
        <v>45371</v>
      </c>
      <c r="D4" s="6"/>
      <c r="E4" s="6"/>
      <c r="F4" s="6"/>
    </row>
    <row r="5" spans="1:6" ht="12.75">
      <c r="A5" s="2">
        <v>45372</v>
      </c>
      <c r="D5" s="6"/>
      <c r="E5" s="6"/>
      <c r="F5" s="6"/>
    </row>
    <row r="6" spans="1:6" ht="12.75">
      <c r="A6" s="2">
        <v>45373</v>
      </c>
      <c r="D6" s="6"/>
      <c r="E6" s="6"/>
      <c r="F6" s="6"/>
    </row>
    <row r="7" spans="1:6" ht="12.75">
      <c r="A7" s="2">
        <v>45374</v>
      </c>
      <c r="D7" s="6"/>
      <c r="E7" s="6"/>
      <c r="F7" s="6"/>
    </row>
    <row r="8" spans="1:6" ht="12.75">
      <c r="A8" s="2">
        <v>45375</v>
      </c>
      <c r="D8" s="6"/>
      <c r="E8" s="6"/>
      <c r="F8" s="6"/>
    </row>
    <row r="9" spans="1:6" ht="12.75">
      <c r="A9" s="2">
        <v>45376</v>
      </c>
      <c r="D9" s="6"/>
      <c r="E9" s="6"/>
      <c r="F9" s="6"/>
    </row>
    <row r="10" spans="1:6" ht="12.75">
      <c r="A10" s="2">
        <v>45377</v>
      </c>
      <c r="D10" s="6"/>
      <c r="E10" s="6"/>
      <c r="F10" s="6"/>
    </row>
    <row r="11" spans="1:6" ht="12.75">
      <c r="A11" s="2">
        <v>45378</v>
      </c>
      <c r="D11" s="6"/>
      <c r="E11" s="6"/>
      <c r="F11" s="6"/>
    </row>
    <row r="12" spans="1:6" ht="12.75">
      <c r="A12" s="2">
        <v>45379</v>
      </c>
      <c r="D12" s="6"/>
      <c r="E12" s="6"/>
      <c r="F12" s="6"/>
    </row>
    <row r="13" spans="1:6" ht="12.75">
      <c r="A13" s="2">
        <v>45380</v>
      </c>
      <c r="D13" s="6"/>
      <c r="E13" s="6"/>
      <c r="F13" s="6"/>
    </row>
    <row r="14" spans="1:6" ht="12.75">
      <c r="A14" s="2">
        <v>45381</v>
      </c>
      <c r="D14" s="6"/>
      <c r="E14" s="6"/>
      <c r="F14" s="6"/>
    </row>
    <row r="15" spans="1:6" ht="15">
      <c r="A15" s="2">
        <v>45382</v>
      </c>
      <c r="D15" s="6"/>
      <c r="E15" s="6"/>
      <c r="F15" s="6"/>
    </row>
    <row r="16" spans="1:6" ht="15">
      <c r="A16" s="2">
        <v>45383</v>
      </c>
      <c r="D16" s="6"/>
      <c r="E16" s="6"/>
      <c r="F16" s="6"/>
    </row>
    <row r="17" spans="1:6" ht="15">
      <c r="A17" s="2">
        <v>45384</v>
      </c>
      <c r="D17" s="6"/>
      <c r="E17" s="6"/>
      <c r="F17" s="6"/>
    </row>
    <row r="18" spans="1:6" ht="15">
      <c r="A18" s="2">
        <v>45385</v>
      </c>
      <c r="D18" s="6"/>
      <c r="E18" s="6"/>
      <c r="F18" s="6"/>
    </row>
    <row r="19" spans="1:6" ht="15">
      <c r="A19" s="2">
        <v>45386</v>
      </c>
      <c r="D19" s="6"/>
      <c r="E19" s="6"/>
      <c r="F19" s="6"/>
    </row>
    <row r="20" spans="1:6" ht="15">
      <c r="A20" s="2">
        <v>45387</v>
      </c>
      <c r="D20" s="6"/>
      <c r="E20" s="6"/>
      <c r="F20" s="6"/>
    </row>
    <row r="21" spans="1:6" ht="15">
      <c r="A21" s="2">
        <v>45388</v>
      </c>
      <c r="D21" s="6"/>
      <c r="E21" s="6"/>
      <c r="F21" s="6"/>
    </row>
    <row r="22" spans="1:6" ht="15">
      <c r="A22" s="2">
        <v>45389</v>
      </c>
      <c r="D22" s="6"/>
      <c r="E22" s="6"/>
      <c r="F22" s="6"/>
    </row>
    <row r="23" spans="1:6" ht="15">
      <c r="A23" s="2">
        <v>45390</v>
      </c>
      <c r="D23" s="6"/>
      <c r="E23" s="6"/>
      <c r="F23" s="6"/>
    </row>
    <row r="24" spans="1:6" ht="15">
      <c r="A24" s="2">
        <v>45391</v>
      </c>
      <c r="D24" s="6"/>
      <c r="E24" s="6"/>
      <c r="F24" s="6"/>
    </row>
    <row r="25" spans="1:6" ht="15">
      <c r="A25" s="2">
        <v>45392</v>
      </c>
      <c r="D25" s="6"/>
      <c r="E25" s="6"/>
      <c r="F25" s="6"/>
    </row>
    <row r="26" spans="1:6" ht="15">
      <c r="A26" s="2">
        <v>45393</v>
      </c>
      <c r="D26" s="6"/>
      <c r="E26" s="6"/>
      <c r="F26" s="6"/>
    </row>
    <row r="27" spans="1:6" ht="15">
      <c r="A27" s="2">
        <v>45394</v>
      </c>
      <c r="D27" s="6"/>
      <c r="E27" s="6"/>
      <c r="F27" s="6"/>
    </row>
    <row r="28" spans="1:6" ht="15">
      <c r="A28" s="2">
        <v>45395</v>
      </c>
      <c r="D28" s="6"/>
      <c r="E28" s="6"/>
      <c r="F28" s="6"/>
    </row>
    <row r="29" spans="1:6" ht="15">
      <c r="A29" s="2">
        <v>45396</v>
      </c>
      <c r="D29" s="6"/>
      <c r="E29" s="6"/>
      <c r="F29" s="6"/>
    </row>
    <row r="30" spans="1:6" ht="15">
      <c r="A30" s="2">
        <v>45397</v>
      </c>
      <c r="D30" s="6"/>
      <c r="E30" s="6"/>
      <c r="F30" s="6"/>
    </row>
    <row r="31" spans="3:6" ht="15">
      <c r="C31" s="2"/>
      <c r="D31" s="6"/>
      <c r="E31" s="6"/>
      <c r="F31" s="6"/>
    </row>
    <row r="32" spans="1:6" ht="15">
      <c r="A32" s="5" t="s">
        <v>37</v>
      </c>
      <c r="B32" s="4" t="e">
        <f>+AVERAGE(B24:B30)</f>
        <v>#DIV/0!</v>
      </c>
      <c r="C32" s="2"/>
      <c r="D32" s="6"/>
      <c r="E32" s="6"/>
      <c r="F32" s="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F78F4-06C4-46D8-9E73-5D831AD7EBB3}">
  <dimension ref="A1:C30"/>
  <sheetViews>
    <sheetView workbookViewId="0" topLeftCell="A1">
      <selection activeCell="F41" sqref="F41"/>
    </sheetView>
  </sheetViews>
  <sheetFormatPr defaultColWidth="9.140625" defaultRowHeight="15"/>
  <cols>
    <col min="1" max="1" width="12.8515625" style="5" customWidth="1"/>
    <col min="2" max="16384" width="9.140625" style="5" customWidth="1"/>
  </cols>
  <sheetData>
    <row r="1" spans="1:3" ht="15">
      <c r="A1" s="1" t="s">
        <v>2</v>
      </c>
      <c r="B1" s="4" t="s">
        <v>35</v>
      </c>
      <c r="C1" s="4" t="s">
        <v>36</v>
      </c>
    </row>
    <row r="2" spans="1:3" ht="15">
      <c r="A2" s="2">
        <v>45369</v>
      </c>
      <c r="B2" s="4">
        <v>4.219090927730907</v>
      </c>
      <c r="C2" s="4">
        <v>3.983809550603231</v>
      </c>
    </row>
    <row r="3" spans="1:3" ht="15">
      <c r="A3" s="2">
        <v>45370</v>
      </c>
      <c r="B3" s="4">
        <v>4.199523789542062</v>
      </c>
      <c r="C3" s="4">
        <v>3.9989655593345903</v>
      </c>
    </row>
    <row r="4" spans="1:3" ht="15">
      <c r="A4" s="2">
        <v>45371</v>
      </c>
      <c r="B4" s="4">
        <v>4.1660606355378125</v>
      </c>
      <c r="C4" s="4">
        <v>4.0194285869598385</v>
      </c>
    </row>
    <row r="5" spans="1:3" ht="15">
      <c r="A5" s="2">
        <v>45372</v>
      </c>
      <c r="B5" s="4">
        <v>4.08074074321323</v>
      </c>
      <c r="C5" s="4">
        <v>3.9900000265666415</v>
      </c>
    </row>
    <row r="6" spans="1:3" ht="15">
      <c r="A6" s="2">
        <v>45373</v>
      </c>
      <c r="B6" s="4">
        <v>4.044285774230957</v>
      </c>
      <c r="C6" s="4">
        <v>3.9471429075513567</v>
      </c>
    </row>
    <row r="7" spans="1:3" ht="15">
      <c r="A7" s="2">
        <v>45374</v>
      </c>
      <c r="B7" s="4"/>
      <c r="C7" s="4">
        <v>3.921428612300328</v>
      </c>
    </row>
    <row r="8" spans="1:3" ht="15">
      <c r="A8" s="2">
        <v>45375</v>
      </c>
      <c r="B8" s="4"/>
      <c r="C8" s="4"/>
    </row>
    <row r="9" spans="1:3" ht="15">
      <c r="A9" s="2">
        <v>45376</v>
      </c>
      <c r="B9" s="4">
        <v>4.1309090672117295</v>
      </c>
      <c r="C9" s="4">
        <v>4.069230813246507</v>
      </c>
    </row>
    <row r="10" spans="1:3" ht="15">
      <c r="A10" s="2">
        <v>45377</v>
      </c>
      <c r="B10" s="4">
        <v>4.1267856785229275</v>
      </c>
      <c r="C10" s="4">
        <v>3.9931915567276324</v>
      </c>
    </row>
    <row r="11" spans="1:3" ht="15">
      <c r="A11" s="2">
        <v>45378</v>
      </c>
      <c r="B11" s="4"/>
      <c r="C11" s="4"/>
    </row>
    <row r="12" spans="1:3" ht="15">
      <c r="A12" s="2">
        <v>45379</v>
      </c>
      <c r="B12" s="4">
        <v>4.086590891534632</v>
      </c>
      <c r="C12" s="4">
        <v>4.014000046253204</v>
      </c>
    </row>
    <row r="13" spans="1:3" ht="15">
      <c r="A13" s="2">
        <v>45380</v>
      </c>
      <c r="B13" s="4">
        <v>4.102786908384229</v>
      </c>
      <c r="C13" s="4">
        <v>3.971666713555654</v>
      </c>
    </row>
    <row r="14" spans="1:3" ht="15">
      <c r="A14" s="2">
        <v>45381</v>
      </c>
      <c r="B14" s="4">
        <v>4.0320000580378945</v>
      </c>
      <c r="C14" s="4">
        <v>3.883428621292114</v>
      </c>
    </row>
    <row r="15" spans="1:3" ht="15">
      <c r="A15" s="2">
        <v>45382</v>
      </c>
      <c r="B15" s="4">
        <v>3.968461568538959</v>
      </c>
      <c r="C15" s="4">
        <v>3.9257143565586636</v>
      </c>
    </row>
    <row r="16" spans="1:3" ht="15">
      <c r="A16" s="2">
        <v>45383</v>
      </c>
      <c r="B16" s="4"/>
      <c r="C16" s="4">
        <v>3.8085713727133617</v>
      </c>
    </row>
    <row r="17" spans="1:3" ht="15">
      <c r="A17" s="2">
        <v>45384</v>
      </c>
      <c r="B17" s="4">
        <v>3.9214286463601247</v>
      </c>
      <c r="C17" s="4">
        <v>3.755897418046609</v>
      </c>
    </row>
    <row r="18" spans="1:3" ht="15">
      <c r="A18" s="2">
        <v>45385</v>
      </c>
      <c r="B18" s="4">
        <v>3.8897058893652523</v>
      </c>
      <c r="C18" s="4">
        <v>3.6429729848294645</v>
      </c>
    </row>
    <row r="19" spans="1:3" ht="15">
      <c r="A19" s="2">
        <v>45386</v>
      </c>
      <c r="B19" s="4">
        <v>3.9084091023965315</v>
      </c>
      <c r="C19" s="4">
        <v>3.8348571368626185</v>
      </c>
    </row>
    <row r="20" spans="1:3" ht="15">
      <c r="A20" s="2">
        <v>45387</v>
      </c>
      <c r="B20" s="4">
        <v>4.056052659687243</v>
      </c>
      <c r="C20" s="4">
        <v>3.9671739443488745</v>
      </c>
    </row>
    <row r="21" spans="1:3" ht="15">
      <c r="A21" s="2">
        <v>45388</v>
      </c>
      <c r="B21" s="4"/>
      <c r="C21" s="4">
        <v>3.9671429225376675</v>
      </c>
    </row>
    <row r="22" spans="1:3" ht="15">
      <c r="A22" s="2">
        <v>45389</v>
      </c>
      <c r="B22" s="4">
        <v>4.025714363370623</v>
      </c>
      <c r="C22" s="4"/>
    </row>
    <row r="23" spans="1:3" ht="15">
      <c r="A23" s="2">
        <v>45390</v>
      </c>
      <c r="B23" s="4">
        <v>4.021904809134347</v>
      </c>
      <c r="C23" s="4">
        <v>3.9226471255807316</v>
      </c>
    </row>
    <row r="24" spans="1:3" ht="15">
      <c r="A24" s="2">
        <v>45391</v>
      </c>
      <c r="B24" s="4">
        <v>3.9998360930896197</v>
      </c>
      <c r="C24" s="4">
        <v>3.906129079480325</v>
      </c>
    </row>
    <row r="25" spans="1:3" ht="15">
      <c r="A25" s="2">
        <v>45392</v>
      </c>
      <c r="B25" s="4">
        <v>3.9433333703449795</v>
      </c>
      <c r="C25" s="4">
        <v>3.9008333881696067</v>
      </c>
    </row>
    <row r="26" spans="1:3" ht="15">
      <c r="A26" s="2">
        <v>45393</v>
      </c>
      <c r="B26" s="4">
        <v>3.9696428946086337</v>
      </c>
      <c r="C26" s="4">
        <v>3.9019512897584496</v>
      </c>
    </row>
    <row r="27" spans="1:3" ht="15">
      <c r="A27" s="2">
        <v>45394</v>
      </c>
      <c r="B27" s="4">
        <v>4.005714314324515</v>
      </c>
      <c r="C27" s="4">
        <v>3.9159091494300147</v>
      </c>
    </row>
    <row r="28" spans="1:3" ht="15">
      <c r="A28" s="2">
        <v>45395</v>
      </c>
      <c r="B28" s="4">
        <v>4.005000029291425</v>
      </c>
      <c r="C28" s="4">
        <v>3.922857199396406</v>
      </c>
    </row>
    <row r="29" spans="1:3" ht="15">
      <c r="A29" s="2">
        <v>45396</v>
      </c>
      <c r="B29" s="4">
        <v>3.904285737446376</v>
      </c>
      <c r="C29" s="4">
        <v>3.8707142727715627</v>
      </c>
    </row>
    <row r="30" spans="1:3" ht="15">
      <c r="A30" s="2">
        <v>45397</v>
      </c>
      <c r="B30" s="4">
        <v>3.9151613558492353</v>
      </c>
      <c r="C30" s="4">
        <v>3.8954000520706176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C18B-9504-467C-8335-DE2E993B7FF3}">
  <dimension ref="A1:M31"/>
  <sheetViews>
    <sheetView workbookViewId="0" topLeftCell="A4">
      <selection activeCell="F24" sqref="F24"/>
    </sheetView>
  </sheetViews>
  <sheetFormatPr defaultColWidth="9.140625" defaultRowHeight="15"/>
  <cols>
    <col min="1" max="1" width="14.00390625" style="5" customWidth="1"/>
    <col min="2" max="2" width="13.00390625" style="5" customWidth="1"/>
    <col min="3" max="3" width="10.421875" style="5" customWidth="1"/>
    <col min="4" max="4" width="12.28125" style="5" customWidth="1"/>
    <col min="5" max="8" width="9.140625" style="5" customWidth="1"/>
    <col min="9" max="9" width="15.57421875" style="5" bestFit="1" customWidth="1"/>
    <col min="10" max="11" width="9.140625" style="5" customWidth="1"/>
    <col min="12" max="12" width="10.140625" style="5" bestFit="1" customWidth="1"/>
    <col min="13" max="16384" width="9.140625" style="5" customWidth="1"/>
  </cols>
  <sheetData>
    <row r="1" spans="1:4" s="1" customFormat="1" ht="27" customHeight="1">
      <c r="A1" s="1" t="s">
        <v>2</v>
      </c>
      <c r="B1" s="1" t="s">
        <v>3</v>
      </c>
      <c r="C1" s="1" t="s">
        <v>4</v>
      </c>
      <c r="D1" s="1" t="s">
        <v>5</v>
      </c>
    </row>
    <row r="2" spans="1:4" ht="15">
      <c r="A2" s="2">
        <v>45369</v>
      </c>
      <c r="B2" s="3">
        <v>0</v>
      </c>
      <c r="C2" s="3">
        <v>0</v>
      </c>
      <c r="D2" s="4">
        <v>0</v>
      </c>
    </row>
    <row r="3" spans="1:4" ht="12.75">
      <c r="A3" s="2">
        <v>45370</v>
      </c>
      <c r="B3" s="3">
        <v>0</v>
      </c>
      <c r="C3" s="3">
        <v>0</v>
      </c>
      <c r="D3" s="4">
        <v>0</v>
      </c>
    </row>
    <row r="4" spans="1:4" ht="12.75">
      <c r="A4" s="2">
        <v>45371</v>
      </c>
      <c r="B4" s="3">
        <v>0</v>
      </c>
      <c r="C4" s="3">
        <v>0</v>
      </c>
      <c r="D4" s="4">
        <v>0</v>
      </c>
    </row>
    <row r="5" spans="1:4" ht="12.75">
      <c r="A5" s="2">
        <v>45372</v>
      </c>
      <c r="B5" s="3">
        <v>0</v>
      </c>
      <c r="C5" s="3">
        <v>0</v>
      </c>
      <c r="D5" s="4">
        <v>0</v>
      </c>
    </row>
    <row r="6" spans="1:4" ht="12.75">
      <c r="A6" s="2">
        <v>45373</v>
      </c>
      <c r="B6" s="3">
        <v>0.10999999940395355</v>
      </c>
      <c r="C6" s="3">
        <v>0.6800000071525574</v>
      </c>
      <c r="D6" s="4">
        <v>0.8799999952316284</v>
      </c>
    </row>
    <row r="7" spans="1:4" ht="12.75">
      <c r="A7" s="2">
        <v>45374</v>
      </c>
      <c r="B7" s="3">
        <v>0.1599999964237213</v>
      </c>
      <c r="C7" s="3">
        <v>0.41999998688697815</v>
      </c>
      <c r="D7" s="4">
        <v>1.0399999618530273</v>
      </c>
    </row>
    <row r="8" spans="1:4" ht="12.75">
      <c r="A8" s="2">
        <v>45375</v>
      </c>
      <c r="B8" s="3">
        <v>0.09000000357627869</v>
      </c>
      <c r="C8" s="3">
        <v>0.019999999552965164</v>
      </c>
      <c r="D8" s="4">
        <v>0</v>
      </c>
    </row>
    <row r="9" spans="1:4" ht="12.75">
      <c r="A9" s="2">
        <v>45376</v>
      </c>
      <c r="B9" s="3">
        <v>0</v>
      </c>
      <c r="C9" s="3">
        <v>0</v>
      </c>
      <c r="D9" s="4">
        <v>0</v>
      </c>
    </row>
    <row r="10" spans="1:4" ht="12.75">
      <c r="A10" s="2">
        <v>45377</v>
      </c>
      <c r="B10" s="3">
        <v>0</v>
      </c>
      <c r="C10" s="3">
        <v>0</v>
      </c>
      <c r="D10" s="4">
        <v>0</v>
      </c>
    </row>
    <row r="11" spans="1:4" ht="12.75">
      <c r="A11" s="2">
        <v>45378</v>
      </c>
      <c r="B11" s="3">
        <v>0.20000000298023224</v>
      </c>
      <c r="C11" s="3">
        <v>0.6499999761581421</v>
      </c>
      <c r="D11" s="4">
        <v>0.6800000071525574</v>
      </c>
    </row>
    <row r="12" spans="1:4" ht="12.75">
      <c r="A12" s="2">
        <v>45379</v>
      </c>
      <c r="B12" s="3">
        <v>0.03999999910593033</v>
      </c>
      <c r="C12" s="3">
        <v>0.009999999776482582</v>
      </c>
      <c r="D12" s="4">
        <v>0</v>
      </c>
    </row>
    <row r="13" spans="1:4" ht="12.75">
      <c r="A13" s="2">
        <v>45380</v>
      </c>
      <c r="B13" s="3">
        <v>0.10000000149011612</v>
      </c>
      <c r="C13" s="3">
        <v>0.27000001072883606</v>
      </c>
      <c r="D13" s="4">
        <v>0.4399999976158142</v>
      </c>
    </row>
    <row r="14" spans="1:4" ht="12.75">
      <c r="A14" s="2">
        <v>45381</v>
      </c>
      <c r="B14" s="3">
        <v>0.3799999952316284</v>
      </c>
      <c r="C14" s="3">
        <v>0.27000001072883606</v>
      </c>
      <c r="D14" s="4">
        <v>0.11999999731779099</v>
      </c>
    </row>
    <row r="15" spans="1:4" ht="12.75">
      <c r="A15" s="2">
        <v>45382</v>
      </c>
      <c r="B15" s="3">
        <v>0.009999999776482582</v>
      </c>
      <c r="C15" s="3">
        <v>0</v>
      </c>
      <c r="D15" s="4">
        <v>0</v>
      </c>
    </row>
    <row r="16" spans="1:4" ht="12.75">
      <c r="A16" s="2">
        <v>45383</v>
      </c>
      <c r="B16" s="3">
        <v>0</v>
      </c>
      <c r="C16" s="3">
        <v>0</v>
      </c>
      <c r="D16" s="4">
        <v>0</v>
      </c>
    </row>
    <row r="17" spans="1:4" ht="12.75">
      <c r="A17" s="2">
        <v>45384</v>
      </c>
      <c r="B17" s="3">
        <v>0</v>
      </c>
      <c r="C17" s="3">
        <v>0</v>
      </c>
      <c r="D17" s="4">
        <v>0</v>
      </c>
    </row>
    <row r="18" spans="1:4" ht="12.75">
      <c r="A18" s="2">
        <v>45385</v>
      </c>
      <c r="B18" s="3">
        <v>0</v>
      </c>
      <c r="C18" s="3">
        <v>0</v>
      </c>
      <c r="D18" s="4">
        <v>0.11999999731779099</v>
      </c>
    </row>
    <row r="19" spans="1:4" ht="12.75">
      <c r="A19" s="2">
        <v>45386</v>
      </c>
      <c r="B19" s="3">
        <v>0.4699999988079071</v>
      </c>
      <c r="C19" s="3">
        <v>0.25999999046325684</v>
      </c>
      <c r="D19" s="4">
        <v>0.11999999731779099</v>
      </c>
    </row>
    <row r="20" spans="1:4" ht="15">
      <c r="A20" s="2">
        <v>45387</v>
      </c>
      <c r="B20" s="3">
        <v>0.46000000834465027</v>
      </c>
      <c r="C20" s="3">
        <v>0</v>
      </c>
      <c r="D20" s="4">
        <v>0.07999999821186066</v>
      </c>
    </row>
    <row r="21" spans="1:4" ht="15">
      <c r="A21" s="2">
        <v>45388</v>
      </c>
      <c r="B21" s="3">
        <v>0</v>
      </c>
      <c r="C21" s="3">
        <v>0</v>
      </c>
      <c r="D21" s="4">
        <v>0</v>
      </c>
    </row>
    <row r="22" spans="1:4" ht="15">
      <c r="A22" s="2">
        <v>45389</v>
      </c>
      <c r="B22" s="3">
        <v>0</v>
      </c>
      <c r="C22" s="3">
        <v>0</v>
      </c>
      <c r="D22" s="4">
        <v>0.07999999821186066</v>
      </c>
    </row>
    <row r="23" spans="1:4" ht="15">
      <c r="A23" s="2">
        <v>45390</v>
      </c>
      <c r="B23" s="3">
        <v>0</v>
      </c>
      <c r="C23" s="3">
        <v>0</v>
      </c>
      <c r="D23" s="4">
        <v>0</v>
      </c>
    </row>
    <row r="24" spans="1:4" ht="15">
      <c r="A24" s="2">
        <v>45391</v>
      </c>
      <c r="B24" s="3">
        <v>0</v>
      </c>
      <c r="C24" s="3">
        <v>0</v>
      </c>
      <c r="D24" s="4">
        <v>0</v>
      </c>
    </row>
    <row r="25" spans="1:4" ht="15">
      <c r="A25" s="2">
        <v>45392</v>
      </c>
      <c r="B25" s="3">
        <v>0</v>
      </c>
      <c r="C25" s="3">
        <v>0</v>
      </c>
      <c r="D25" s="4">
        <v>0</v>
      </c>
    </row>
    <row r="26" spans="1:6" ht="15">
      <c r="A26" s="2">
        <v>45393</v>
      </c>
      <c r="B26" s="3">
        <v>0</v>
      </c>
      <c r="C26" s="3">
        <v>0</v>
      </c>
      <c r="D26" s="4">
        <v>0</v>
      </c>
      <c r="F26" s="4"/>
    </row>
    <row r="27" spans="1:4" ht="15">
      <c r="A27" s="2">
        <v>45394</v>
      </c>
      <c r="B27" s="3">
        <v>0</v>
      </c>
      <c r="C27" s="3">
        <v>0</v>
      </c>
      <c r="D27" s="4">
        <v>0</v>
      </c>
    </row>
    <row r="28" spans="1:4" ht="15">
      <c r="A28" s="2">
        <v>45395</v>
      </c>
      <c r="B28" s="3">
        <v>0.75</v>
      </c>
      <c r="C28" s="3">
        <v>0.3700000047683716</v>
      </c>
      <c r="D28" s="4">
        <v>0.2800000011920929</v>
      </c>
    </row>
    <row r="29" spans="1:4" ht="15">
      <c r="A29" s="2">
        <v>45396</v>
      </c>
      <c r="B29" s="3">
        <v>0</v>
      </c>
      <c r="C29" s="3">
        <v>0.14000000059604645</v>
      </c>
      <c r="D29" s="4">
        <v>0.9599999785423279</v>
      </c>
    </row>
    <row r="30" spans="1:4" ht="15">
      <c r="A30" s="2">
        <v>45397</v>
      </c>
      <c r="B30" s="3">
        <v>0</v>
      </c>
      <c r="C30" s="3">
        <v>0</v>
      </c>
      <c r="D30" s="4">
        <v>0</v>
      </c>
    </row>
    <row r="31" spans="12:13" ht="15">
      <c r="L31" s="2"/>
      <c r="M31" s="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1C53B-AD41-4489-81ED-2810D8A40CD3}">
  <dimension ref="A1:C32"/>
  <sheetViews>
    <sheetView workbookViewId="0" topLeftCell="A1">
      <selection activeCell="P19" sqref="P19"/>
    </sheetView>
  </sheetViews>
  <sheetFormatPr defaultColWidth="9.140625" defaultRowHeight="15"/>
  <cols>
    <col min="1" max="1" width="13.140625" style="5" customWidth="1"/>
    <col min="2" max="2" width="9.421875" style="4" customWidth="1"/>
    <col min="3" max="3" width="5.8515625" style="4" customWidth="1"/>
    <col min="4" max="4" width="10.140625" style="5" bestFit="1" customWidth="1"/>
    <col min="5" max="16384" width="9.140625" style="5" customWidth="1"/>
  </cols>
  <sheetData>
    <row r="1" spans="1:3" ht="15">
      <c r="A1" s="5" t="s">
        <v>2</v>
      </c>
      <c r="B1" s="4" t="s">
        <v>35</v>
      </c>
      <c r="C1" s="4" t="s">
        <v>36</v>
      </c>
    </row>
    <row r="2" spans="1:3" ht="15">
      <c r="A2" s="2">
        <v>45369</v>
      </c>
      <c r="B2" s="3">
        <v>4.460238059361775</v>
      </c>
      <c r="C2" s="3">
        <v>4.273170750315597</v>
      </c>
    </row>
    <row r="3" spans="1:3" ht="15">
      <c r="A3" s="2">
        <v>45370</v>
      </c>
      <c r="B3" s="3">
        <v>4.437750029563904</v>
      </c>
      <c r="C3" s="3">
        <v>4.246341449458424</v>
      </c>
    </row>
    <row r="4" spans="1:3" ht="12.75">
      <c r="A4" s="2">
        <v>45371</v>
      </c>
      <c r="B4" s="3">
        <v>4.411219492191222</v>
      </c>
      <c r="C4" s="3">
        <v>4.2242856706891745</v>
      </c>
    </row>
    <row r="5" spans="1:3" ht="12.75">
      <c r="A5" s="2">
        <v>45372</v>
      </c>
      <c r="B5" s="3">
        <v>4.240243876852641</v>
      </c>
      <c r="C5" s="3">
        <v>4.082682981723693</v>
      </c>
    </row>
    <row r="6" spans="1:3" ht="12.75">
      <c r="A6" s="2">
        <v>45373</v>
      </c>
      <c r="B6" s="3">
        <v>4.21146338160445</v>
      </c>
      <c r="C6" s="3">
        <v>4.0692857674189975</v>
      </c>
    </row>
    <row r="7" spans="1:3" ht="12.75">
      <c r="A7" s="2">
        <v>45374</v>
      </c>
      <c r="B7" s="3">
        <v>4.164146318668273</v>
      </c>
      <c r="C7" s="3">
        <v>4.005853693659713</v>
      </c>
    </row>
    <row r="8" spans="1:3" ht="12.75">
      <c r="A8" s="2">
        <v>45375</v>
      </c>
      <c r="B8" s="3">
        <v>4.005609808898553</v>
      </c>
      <c r="C8" s="3">
        <v>3.8661905186516896</v>
      </c>
    </row>
    <row r="9" spans="1:3" ht="12.75">
      <c r="A9" s="2">
        <v>45376</v>
      </c>
      <c r="B9" s="3">
        <v>3.816341446667183</v>
      </c>
      <c r="C9" s="3">
        <v>3.6740000188350677</v>
      </c>
    </row>
    <row r="10" spans="1:3" ht="12.75">
      <c r="A10" s="2">
        <v>45377</v>
      </c>
      <c r="B10" s="3">
        <v>3.83824999332428</v>
      </c>
      <c r="C10" s="3">
        <v>3.700238142694746</v>
      </c>
    </row>
    <row r="11" spans="1:3" ht="12.75">
      <c r="A11" s="2">
        <v>45378</v>
      </c>
      <c r="B11" s="3">
        <v>4.059268323386588</v>
      </c>
      <c r="C11" s="3">
        <v>3.8017499804496766</v>
      </c>
    </row>
    <row r="12" spans="1:3" ht="12.75">
      <c r="A12" s="2">
        <v>45379</v>
      </c>
      <c r="B12" s="3">
        <v>3.7957142932074412</v>
      </c>
      <c r="C12" s="3">
        <v>3.642999976873398</v>
      </c>
    </row>
    <row r="13" spans="1:3" ht="12.75">
      <c r="A13" s="2">
        <v>45380</v>
      </c>
      <c r="B13" s="3">
        <v>3.5892499685287476</v>
      </c>
      <c r="C13" s="3">
        <v>3.4664286034447804</v>
      </c>
    </row>
    <row r="14" spans="1:3" ht="12.75">
      <c r="A14" s="2">
        <v>45381</v>
      </c>
      <c r="B14" s="3">
        <v>3.594047574769883</v>
      </c>
      <c r="C14" s="3">
        <v>3.466250032186508</v>
      </c>
    </row>
    <row r="15" spans="1:3" ht="12.75">
      <c r="A15" s="2">
        <v>45382</v>
      </c>
      <c r="B15" s="3">
        <v>3.751249998807907</v>
      </c>
      <c r="C15" s="3">
        <v>3.6369047505514964</v>
      </c>
    </row>
    <row r="16" spans="1:3" ht="12.75">
      <c r="A16" s="2">
        <v>45383</v>
      </c>
      <c r="B16" s="3">
        <v>3.8947619256519137</v>
      </c>
      <c r="C16" s="3">
        <v>3.756585371203539</v>
      </c>
    </row>
    <row r="17" spans="1:3" ht="15">
      <c r="A17" s="2">
        <v>45384</v>
      </c>
      <c r="B17" s="3">
        <v>3.9072500348091124</v>
      </c>
      <c r="C17" s="3">
        <v>3.764146327972412</v>
      </c>
    </row>
    <row r="18" spans="1:3" ht="15">
      <c r="A18" s="2">
        <v>45385</v>
      </c>
      <c r="B18" s="3">
        <v>4.0092683303646925</v>
      </c>
      <c r="C18" s="3">
        <v>3.874523844037737</v>
      </c>
    </row>
    <row r="19" spans="1:3" ht="15">
      <c r="A19" s="2">
        <v>45386</v>
      </c>
      <c r="B19" s="3">
        <v>4.1621428955168955</v>
      </c>
      <c r="C19" s="3">
        <v>4.022195158935174</v>
      </c>
    </row>
    <row r="20" spans="1:3" ht="15">
      <c r="A20" s="2">
        <v>45387</v>
      </c>
      <c r="B20" s="3">
        <v>4.39390242972025</v>
      </c>
      <c r="C20" s="3">
        <v>4.2154761382511685</v>
      </c>
    </row>
    <row r="21" spans="1:3" ht="15">
      <c r="A21" s="2">
        <v>45388</v>
      </c>
      <c r="B21" s="3">
        <v>4.013414662058761</v>
      </c>
      <c r="C21" s="3">
        <v>3.84390244832853</v>
      </c>
    </row>
    <row r="22" spans="1:3" ht="15">
      <c r="A22" s="2">
        <v>45389</v>
      </c>
      <c r="B22" s="3">
        <v>3.7919512027647437</v>
      </c>
      <c r="C22" s="3">
        <v>3.627142838069371</v>
      </c>
    </row>
    <row r="23" spans="1:3" ht="15">
      <c r="A23" s="2">
        <v>45390</v>
      </c>
      <c r="B23" s="3">
        <v>3.9383333297002885</v>
      </c>
      <c r="C23" s="3">
        <v>3.7697560787200928</v>
      </c>
    </row>
    <row r="24" spans="1:3" ht="15">
      <c r="A24" s="2">
        <v>45391</v>
      </c>
      <c r="B24" s="3">
        <v>3.818536595600407</v>
      </c>
      <c r="C24" s="3">
        <v>3.638095248313177</v>
      </c>
    </row>
    <row r="25" spans="1:3" ht="15">
      <c r="A25" s="2">
        <v>45392</v>
      </c>
      <c r="B25" s="3">
        <v>3.9102381354286555</v>
      </c>
      <c r="C25" s="3">
        <v>3.7209756258057385</v>
      </c>
    </row>
    <row r="26" spans="1:3" ht="15">
      <c r="A26" s="2">
        <v>45393</v>
      </c>
      <c r="B26" s="3">
        <v>3.915122003090091</v>
      </c>
      <c r="C26" s="3">
        <v>3.7046341779755383</v>
      </c>
    </row>
    <row r="27" spans="1:3" ht="15">
      <c r="A27" s="2">
        <v>45394</v>
      </c>
      <c r="B27" s="3">
        <v>3.9126191025688533</v>
      </c>
      <c r="C27" s="3">
        <v>3.695365888316457</v>
      </c>
    </row>
    <row r="28" spans="1:3" ht="15">
      <c r="A28" s="2">
        <v>45395</v>
      </c>
      <c r="B28" s="3">
        <v>3.8919512527744944</v>
      </c>
      <c r="C28" s="3">
        <v>3.66000003930999</v>
      </c>
    </row>
    <row r="29" spans="1:3" ht="15">
      <c r="A29" s="2">
        <v>45396</v>
      </c>
      <c r="B29" s="3">
        <v>3.7936585065795154</v>
      </c>
      <c r="C29" s="3">
        <v>3.5645238104320707</v>
      </c>
    </row>
    <row r="30" spans="1:3" ht="15">
      <c r="A30" s="2">
        <v>45397</v>
      </c>
      <c r="B30" s="3">
        <v>3.741190484591893</v>
      </c>
      <c r="C30" s="3">
        <v>3.5017073154449463</v>
      </c>
    </row>
    <row r="31" spans="2:3" ht="15">
      <c r="B31" s="5"/>
      <c r="C31" s="5"/>
    </row>
    <row r="32" spans="2:3" ht="15">
      <c r="B32" s="5"/>
      <c r="C32" s="5"/>
    </row>
  </sheetData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DF813-EF30-497D-B364-CE6A46888809}">
  <dimension ref="A1:C32"/>
  <sheetViews>
    <sheetView workbookViewId="0" topLeftCell="A1">
      <selection activeCell="L33" sqref="L33"/>
    </sheetView>
  </sheetViews>
  <sheetFormatPr defaultColWidth="9.140625" defaultRowHeight="15"/>
  <cols>
    <col min="1" max="1" width="17.28125" style="5" customWidth="1"/>
    <col min="2" max="2" width="9.421875" style="4" customWidth="1"/>
    <col min="3" max="3" width="5.8515625" style="4" customWidth="1"/>
    <col min="4" max="4" width="10.140625" style="5" bestFit="1" customWidth="1"/>
    <col min="5" max="16384" width="9.140625" style="5" customWidth="1"/>
  </cols>
  <sheetData>
    <row r="1" spans="1:3" ht="15">
      <c r="A1" s="1" t="s">
        <v>2</v>
      </c>
      <c r="B1" s="4" t="s">
        <v>35</v>
      </c>
      <c r="C1" s="4" t="s">
        <v>36</v>
      </c>
    </row>
    <row r="2" spans="1:3" ht="15">
      <c r="A2" s="2">
        <v>45369</v>
      </c>
      <c r="B2" s="3"/>
      <c r="C2" s="3">
        <v>3.7983333269755044</v>
      </c>
    </row>
    <row r="3" spans="1:3" ht="15">
      <c r="A3" s="2">
        <v>45370</v>
      </c>
      <c r="B3" s="3"/>
      <c r="C3" s="3">
        <v>3.7124137467351455</v>
      </c>
    </row>
    <row r="4" spans="1:3" ht="15">
      <c r="A4" s="2">
        <v>45371</v>
      </c>
      <c r="B4" s="3"/>
      <c r="C4" s="3">
        <v>3.5841379494502625</v>
      </c>
    </row>
    <row r="5" spans="1:3" ht="12.75">
      <c r="A5" s="2">
        <v>45372</v>
      </c>
      <c r="B5" s="3"/>
      <c r="C5" s="3">
        <v>3.644615365908696</v>
      </c>
    </row>
    <row r="6" spans="1:3" ht="12.75">
      <c r="A6" s="2">
        <v>45373</v>
      </c>
      <c r="B6" s="3"/>
      <c r="C6" s="3">
        <v>3.5720689707788926</v>
      </c>
    </row>
    <row r="7" spans="1:3" ht="12.75">
      <c r="A7" s="2">
        <v>45374</v>
      </c>
      <c r="B7" s="3"/>
      <c r="C7" s="3">
        <v>3.486206893263192</v>
      </c>
    </row>
    <row r="8" spans="1:3" ht="12.75">
      <c r="A8" s="2">
        <v>45375</v>
      </c>
      <c r="B8" s="3"/>
      <c r="C8" s="3">
        <v>3.4076666752497355</v>
      </c>
    </row>
    <row r="9" spans="1:3" ht="12.75">
      <c r="A9" s="2">
        <v>45376</v>
      </c>
      <c r="B9" s="3"/>
      <c r="C9" s="3">
        <v>3.303793052147175</v>
      </c>
    </row>
    <row r="10" spans="1:3" ht="12.75">
      <c r="A10" s="2">
        <v>45377</v>
      </c>
      <c r="B10" s="3"/>
      <c r="C10" s="3">
        <v>3.32655170868183</v>
      </c>
    </row>
    <row r="11" spans="1:3" ht="12.75">
      <c r="A11" s="2">
        <v>45378</v>
      </c>
      <c r="B11" s="3"/>
      <c r="C11" s="3">
        <v>3.440333302815755</v>
      </c>
    </row>
    <row r="12" spans="1:3" ht="12.75">
      <c r="A12" s="2">
        <v>45379</v>
      </c>
      <c r="B12" s="3"/>
      <c r="C12" s="3">
        <v>3.8137931001597436</v>
      </c>
    </row>
    <row r="13" spans="1:3" ht="12.75">
      <c r="A13" s="2">
        <v>45380</v>
      </c>
      <c r="B13" s="3">
        <v>4.506923070320716</v>
      </c>
      <c r="C13" s="3">
        <v>3.825199966430664</v>
      </c>
    </row>
    <row r="14" spans="1:3" ht="12.75">
      <c r="A14" s="2">
        <v>45381</v>
      </c>
      <c r="B14" s="3">
        <v>3.5249999880790712</v>
      </c>
      <c r="C14" s="3">
        <v>3.449791674812635</v>
      </c>
    </row>
    <row r="15" spans="1:3" ht="12.75">
      <c r="A15" s="2">
        <v>45382</v>
      </c>
      <c r="B15" s="3"/>
      <c r="C15" s="3"/>
    </row>
    <row r="16" spans="1:3" ht="12.75">
      <c r="A16" s="2">
        <v>45383</v>
      </c>
      <c r="B16" s="3"/>
      <c r="C16" s="3"/>
    </row>
    <row r="17" spans="1:3" ht="15">
      <c r="A17" s="2">
        <v>45384</v>
      </c>
      <c r="B17" s="3"/>
      <c r="C17" s="3"/>
    </row>
    <row r="18" spans="1:3" ht="15">
      <c r="A18" s="2">
        <v>45385</v>
      </c>
      <c r="B18" s="3"/>
      <c r="C18" s="3"/>
    </row>
    <row r="19" spans="1:3" ht="15">
      <c r="A19" s="2">
        <v>45386</v>
      </c>
      <c r="B19" s="3"/>
      <c r="C19" s="3"/>
    </row>
    <row r="20" spans="1:3" ht="15">
      <c r="A20" s="2">
        <v>45387</v>
      </c>
      <c r="B20" s="3"/>
      <c r="C20" s="3"/>
    </row>
    <row r="21" spans="1:3" ht="15">
      <c r="A21" s="2">
        <v>45388</v>
      </c>
      <c r="B21" s="3"/>
      <c r="C21" s="3"/>
    </row>
    <row r="22" spans="1:3" ht="15">
      <c r="A22" s="2">
        <v>45389</v>
      </c>
      <c r="B22" s="3"/>
      <c r="C22" s="3">
        <v>3.355333352088928</v>
      </c>
    </row>
    <row r="23" spans="1:3" ht="15">
      <c r="A23" s="2">
        <v>45390</v>
      </c>
      <c r="B23" s="3">
        <v>3.6171428703126454</v>
      </c>
      <c r="C23" s="3">
        <v>3.56104169289271</v>
      </c>
    </row>
    <row r="24" spans="1:3" ht="15">
      <c r="A24" s="2">
        <v>45391</v>
      </c>
      <c r="B24" s="3">
        <v>3.56068963017957</v>
      </c>
      <c r="C24" s="3">
        <v>3.5103333473205565</v>
      </c>
    </row>
    <row r="25" spans="1:3" ht="15">
      <c r="A25" s="2">
        <v>45392</v>
      </c>
      <c r="B25" s="3">
        <v>3.3789999961853026</v>
      </c>
      <c r="C25" s="3">
        <v>3.2526666561762494</v>
      </c>
    </row>
    <row r="26" spans="1:3" ht="15">
      <c r="A26" s="2">
        <v>45393</v>
      </c>
      <c r="B26" s="3">
        <v>3.235925965838962</v>
      </c>
      <c r="C26" s="3">
        <v>3.332333278656006</v>
      </c>
    </row>
    <row r="27" spans="1:3" ht="15">
      <c r="A27" s="2">
        <v>45394</v>
      </c>
      <c r="B27" s="3">
        <v>3.140333310763041</v>
      </c>
      <c r="C27" s="3">
        <v>3.018000022570292</v>
      </c>
    </row>
    <row r="28" spans="1:3" ht="15">
      <c r="A28" s="2">
        <v>45395</v>
      </c>
      <c r="B28" s="3">
        <v>3.027666719754537</v>
      </c>
      <c r="C28" s="3">
        <v>2.903999948501587</v>
      </c>
    </row>
    <row r="29" spans="1:3" ht="15">
      <c r="A29" s="2">
        <v>45396</v>
      </c>
      <c r="B29" s="3">
        <v>2.9516666730244956</v>
      </c>
      <c r="C29" s="3">
        <v>2.830666669209798</v>
      </c>
    </row>
    <row r="30" spans="1:3" ht="15">
      <c r="A30" s="2">
        <v>45397</v>
      </c>
      <c r="B30" s="3">
        <v>2.8673333009084065</v>
      </c>
      <c r="C30" s="3">
        <v>2.7483333746592202</v>
      </c>
    </row>
    <row r="31" spans="2:3" ht="15">
      <c r="B31" s="5"/>
      <c r="C31" s="5"/>
    </row>
    <row r="32" spans="2:3" ht="15">
      <c r="B32" s="4">
        <f>+B30-B23</f>
        <v>-0.7498095694042388</v>
      </c>
      <c r="C32" s="5"/>
    </row>
  </sheetData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870B9-3214-4613-A20C-8C5CB9035525}">
  <dimension ref="A1:C32"/>
  <sheetViews>
    <sheetView workbookViewId="0" topLeftCell="A1">
      <selection activeCell="B2" sqref="B2:C30"/>
    </sheetView>
  </sheetViews>
  <sheetFormatPr defaultColWidth="9.140625" defaultRowHeight="15"/>
  <cols>
    <col min="1" max="1" width="17.28125" style="5" customWidth="1"/>
    <col min="2" max="2" width="9.421875" style="4" customWidth="1"/>
    <col min="3" max="3" width="5.8515625" style="4" customWidth="1"/>
    <col min="4" max="4" width="10.140625" style="5" bestFit="1" customWidth="1"/>
    <col min="5" max="16384" width="9.140625" style="5" customWidth="1"/>
  </cols>
  <sheetData>
    <row r="1" spans="1:3" ht="15">
      <c r="A1" s="1" t="s">
        <v>2</v>
      </c>
      <c r="B1" s="4" t="s">
        <v>35</v>
      </c>
      <c r="C1" s="4" t="s">
        <v>36</v>
      </c>
    </row>
    <row r="2" spans="1:3" ht="15">
      <c r="A2" s="2">
        <v>45369</v>
      </c>
      <c r="B2" s="3">
        <v>3.603666615486145</v>
      </c>
      <c r="C2" s="3">
        <v>3.455666708946228</v>
      </c>
    </row>
    <row r="3" spans="1:3" ht="15">
      <c r="A3" s="2">
        <v>45370</v>
      </c>
      <c r="B3" s="3">
        <v>3.5213333129882813</v>
      </c>
      <c r="C3" s="3">
        <v>3.369999957084656</v>
      </c>
    </row>
    <row r="4" spans="1:3" ht="15">
      <c r="A4" s="2">
        <v>45371</v>
      </c>
      <c r="B4" s="3">
        <v>3.428000068664551</v>
      </c>
      <c r="C4" s="3">
        <v>3.2776666402816774</v>
      </c>
    </row>
    <row r="5" spans="1:3" ht="12.75">
      <c r="A5" s="2">
        <v>45372</v>
      </c>
      <c r="B5" s="3">
        <v>3.3593332688013713</v>
      </c>
      <c r="C5" s="3">
        <v>3.2156666994094847</v>
      </c>
    </row>
    <row r="6" spans="1:3" ht="12.75">
      <c r="A6" s="2">
        <v>45373</v>
      </c>
      <c r="B6" s="3"/>
      <c r="C6" s="3"/>
    </row>
    <row r="7" spans="1:3" ht="12.75">
      <c r="A7" s="2">
        <v>45374</v>
      </c>
      <c r="B7" s="3"/>
      <c r="C7" s="3"/>
    </row>
    <row r="8" spans="1:3" ht="12.75">
      <c r="A8" s="2">
        <v>45375</v>
      </c>
      <c r="B8" s="3"/>
      <c r="C8" s="3"/>
    </row>
    <row r="9" spans="1:3" ht="12.75">
      <c r="A9" s="2">
        <v>45376</v>
      </c>
      <c r="B9" s="3"/>
      <c r="C9" s="3"/>
    </row>
    <row r="10" spans="1:3" ht="12.75">
      <c r="A10" s="2">
        <v>45377</v>
      </c>
      <c r="B10" s="3"/>
      <c r="C10" s="3"/>
    </row>
    <row r="11" spans="1:3" ht="12.75">
      <c r="A11" s="2">
        <v>45378</v>
      </c>
      <c r="B11" s="3"/>
      <c r="C11" s="3"/>
    </row>
    <row r="12" spans="1:3" ht="12.75">
      <c r="A12" s="2">
        <v>45379</v>
      </c>
      <c r="B12" s="3"/>
      <c r="C12" s="3"/>
    </row>
    <row r="13" spans="1:3" ht="12.75">
      <c r="A13" s="2">
        <v>45380</v>
      </c>
      <c r="B13" s="3">
        <v>3.400000047683716</v>
      </c>
      <c r="C13" s="3">
        <v>3.269499933719635</v>
      </c>
    </row>
    <row r="14" spans="1:3" ht="12.75">
      <c r="A14" s="2">
        <v>45381</v>
      </c>
      <c r="B14" s="3">
        <v>3.825666658083598</v>
      </c>
      <c r="C14" s="3">
        <v>3.4826666831970217</v>
      </c>
    </row>
    <row r="15" spans="1:3" ht="12.75">
      <c r="A15" s="2">
        <v>45382</v>
      </c>
      <c r="B15" s="3">
        <v>3.794666624069214</v>
      </c>
      <c r="C15" s="3">
        <v>3.478333353996277</v>
      </c>
    </row>
    <row r="16" spans="1:3" ht="12.75">
      <c r="A16" s="2">
        <v>45383</v>
      </c>
      <c r="B16" s="3">
        <v>3.7416666746139526</v>
      </c>
      <c r="C16" s="3">
        <v>3.478000020980835</v>
      </c>
    </row>
    <row r="17" spans="1:3" ht="15">
      <c r="A17" s="2">
        <v>45384</v>
      </c>
      <c r="B17" s="3">
        <v>3.6656667311986286</v>
      </c>
      <c r="C17" s="3">
        <v>3.405666732788086</v>
      </c>
    </row>
    <row r="18" spans="1:3" ht="15">
      <c r="A18" s="2">
        <v>45385</v>
      </c>
      <c r="B18" s="3">
        <v>3.4506667057673135</v>
      </c>
      <c r="C18" s="3">
        <v>3.224000024795532</v>
      </c>
    </row>
    <row r="19" spans="1:3" ht="15">
      <c r="A19" s="2">
        <v>45386</v>
      </c>
      <c r="B19" s="3">
        <v>3.3493332783381145</v>
      </c>
      <c r="C19" s="3">
        <v>3.140666715304057</v>
      </c>
    </row>
    <row r="20" spans="1:3" ht="15">
      <c r="A20" s="2">
        <v>45387</v>
      </c>
      <c r="B20" s="3">
        <v>3.283999967575073</v>
      </c>
      <c r="C20" s="3">
        <v>3.0669999361038207</v>
      </c>
    </row>
    <row r="21" spans="1:3" ht="15">
      <c r="A21" s="2">
        <v>45388</v>
      </c>
      <c r="B21" s="3">
        <v>3.1666666746139525</v>
      </c>
      <c r="C21" s="3">
        <v>2.9580000400543214</v>
      </c>
    </row>
    <row r="22" spans="1:3" ht="15">
      <c r="A22" s="2">
        <v>45389</v>
      </c>
      <c r="B22" s="3">
        <v>3.243333331743876</v>
      </c>
      <c r="C22" s="3">
        <v>3.0556666374206545</v>
      </c>
    </row>
    <row r="23" spans="1:3" ht="15">
      <c r="A23" s="2">
        <v>45390</v>
      </c>
      <c r="B23" s="3">
        <v>3.234333348274231</v>
      </c>
      <c r="C23" s="3">
        <v>3.0299999713897705</v>
      </c>
    </row>
    <row r="24" spans="1:3" ht="15">
      <c r="A24" s="2">
        <v>45391</v>
      </c>
      <c r="B24" s="3">
        <v>3.1299999952316284</v>
      </c>
      <c r="C24" s="3">
        <v>2.940666683514913</v>
      </c>
    </row>
    <row r="25" spans="1:3" ht="15">
      <c r="A25" s="2">
        <v>45392</v>
      </c>
      <c r="B25" s="3">
        <v>2.971666693687439</v>
      </c>
      <c r="C25" s="3">
        <v>2.8059999545415244</v>
      </c>
    </row>
    <row r="26" spans="1:3" ht="15">
      <c r="A26" s="2">
        <v>45393</v>
      </c>
      <c r="B26" s="3">
        <v>2.9256667057673136</v>
      </c>
      <c r="C26" s="3">
        <v>2.7468965546838167</v>
      </c>
    </row>
    <row r="27" spans="1:3" ht="15">
      <c r="A27" s="2">
        <v>45394</v>
      </c>
      <c r="B27" s="3">
        <v>2.819666600227356</v>
      </c>
      <c r="C27" s="3">
        <v>2.645666726430257</v>
      </c>
    </row>
    <row r="28" spans="1:3" ht="15">
      <c r="A28" s="2">
        <v>45395</v>
      </c>
      <c r="B28" s="3">
        <v>2.7796666383743287</v>
      </c>
      <c r="C28" s="3">
        <v>2.6066665649414062</v>
      </c>
    </row>
    <row r="29" spans="1:3" ht="15">
      <c r="A29" s="2">
        <v>45396</v>
      </c>
      <c r="B29" s="3">
        <v>2.779333305358887</v>
      </c>
      <c r="C29" s="3">
        <v>2.6029999097188314</v>
      </c>
    </row>
    <row r="30" spans="1:3" ht="15">
      <c r="A30" s="2">
        <v>45397</v>
      </c>
      <c r="B30" s="3">
        <v>2.7333333492279053</v>
      </c>
      <c r="C30" s="3">
        <v>2.587999931971232</v>
      </c>
    </row>
    <row r="31" spans="2:3" ht="15">
      <c r="B31" s="5"/>
      <c r="C31" s="5"/>
    </row>
    <row r="32" spans="2:3" ht="15">
      <c r="B32" s="5"/>
      <c r="C32" s="5"/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9980B-3CB7-4FEE-A6D0-89BAB0213F08}">
  <dimension ref="A1:C30"/>
  <sheetViews>
    <sheetView workbookViewId="0" topLeftCell="A1">
      <selection activeCell="B16" sqref="B16"/>
    </sheetView>
  </sheetViews>
  <sheetFormatPr defaultColWidth="9.140625" defaultRowHeight="15"/>
  <cols>
    <col min="1" max="2" width="11.28125" style="5" customWidth="1"/>
    <col min="3" max="3" width="9.140625" style="5" customWidth="1"/>
    <col min="4" max="4" width="10.140625" style="5" bestFit="1" customWidth="1"/>
    <col min="5" max="16384" width="9.140625" style="5" customWidth="1"/>
  </cols>
  <sheetData>
    <row r="1" spans="1:3" ht="38.25">
      <c r="A1" s="1" t="s">
        <v>2</v>
      </c>
      <c r="B1" s="1" t="s">
        <v>38</v>
      </c>
      <c r="C1" s="1" t="s">
        <v>30</v>
      </c>
    </row>
    <row r="2" spans="1:3" ht="15">
      <c r="A2" s="2">
        <v>45369</v>
      </c>
      <c r="B2" s="11">
        <v>234.66666539510092</v>
      </c>
      <c r="C2" s="11">
        <v>228.05833435058594</v>
      </c>
    </row>
    <row r="3" spans="1:3" ht="15">
      <c r="A3" s="2">
        <v>45370</v>
      </c>
      <c r="B3" s="11">
        <v>286.1083342234294</v>
      </c>
      <c r="C3" s="11">
        <v>307.93333117167157</v>
      </c>
    </row>
    <row r="4" spans="1:3" ht="12.75">
      <c r="A4" s="2">
        <v>45371</v>
      </c>
      <c r="B4" s="11">
        <v>468.2291666666667</v>
      </c>
      <c r="C4" s="11">
        <v>369.7666664123535</v>
      </c>
    </row>
    <row r="5" spans="1:3" ht="12.75">
      <c r="A5" s="2">
        <v>45372</v>
      </c>
      <c r="B5" s="11">
        <v>209.30416615804037</v>
      </c>
      <c r="C5" s="11">
        <v>411.39166768391925</v>
      </c>
    </row>
    <row r="6" spans="1:3" ht="12.75">
      <c r="A6" s="2">
        <v>45373</v>
      </c>
      <c r="B6" s="11">
        <v>245.79166412353516</v>
      </c>
      <c r="C6" s="11">
        <v>430.0416666666667</v>
      </c>
    </row>
    <row r="7" spans="1:3" ht="12.75">
      <c r="A7" s="2">
        <v>45374</v>
      </c>
      <c r="B7" s="11">
        <v>238.46666526794434</v>
      </c>
      <c r="C7" s="11">
        <v>396.9875030517578</v>
      </c>
    </row>
    <row r="8" spans="1:3" ht="12.75">
      <c r="A8" s="2">
        <v>45375</v>
      </c>
      <c r="B8" s="11">
        <v>209.2874984741211</v>
      </c>
      <c r="C8" s="11">
        <v>293.866668065389</v>
      </c>
    </row>
    <row r="9" spans="1:3" ht="12.75">
      <c r="A9" s="2">
        <v>45376</v>
      </c>
      <c r="B9" s="11">
        <v>217.8416665395101</v>
      </c>
      <c r="C9" s="11">
        <v>202.30833371480307</v>
      </c>
    </row>
    <row r="10" spans="1:3" ht="12.75">
      <c r="A10" s="2">
        <v>45377</v>
      </c>
      <c r="B10" s="11">
        <v>142.21249961853027</v>
      </c>
      <c r="C10" s="11">
        <v>195.0916665395101</v>
      </c>
    </row>
    <row r="11" spans="1:3" ht="12.75">
      <c r="A11" s="2">
        <v>45378</v>
      </c>
      <c r="B11" s="11">
        <v>157.28750006357828</v>
      </c>
      <c r="C11" s="11">
        <v>281.75000127156574</v>
      </c>
    </row>
    <row r="12" spans="1:3" ht="12.75">
      <c r="A12" s="2">
        <v>45379</v>
      </c>
      <c r="B12" s="11">
        <v>202.8500016530355</v>
      </c>
      <c r="C12" s="11">
        <v>224.31250127156576</v>
      </c>
    </row>
    <row r="13" spans="1:3" ht="12.75">
      <c r="A13" s="2">
        <v>45380</v>
      </c>
      <c r="B13" s="11">
        <v>89.33416684468587</v>
      </c>
      <c r="C13" s="11">
        <v>181.8000005086263</v>
      </c>
    </row>
    <row r="14" spans="1:3" ht="12.75">
      <c r="A14" s="2">
        <v>45381</v>
      </c>
      <c r="B14" s="11">
        <v>112.25333229700725</v>
      </c>
      <c r="C14" s="11">
        <v>162.27500025431314</v>
      </c>
    </row>
    <row r="15" spans="1:3" ht="12.75">
      <c r="A15" s="2">
        <v>45382</v>
      </c>
      <c r="B15" s="11">
        <v>140.5708325703939</v>
      </c>
      <c r="C15" s="11">
        <v>159.55416552225748</v>
      </c>
    </row>
    <row r="16" spans="1:3" ht="15">
      <c r="A16" s="2">
        <v>45383</v>
      </c>
      <c r="B16" s="11">
        <v>117.10416507720947</v>
      </c>
      <c r="C16" s="11">
        <v>170.82916704813638</v>
      </c>
    </row>
    <row r="17" spans="1:3" ht="15">
      <c r="A17" s="2">
        <v>45384</v>
      </c>
      <c r="B17" s="11">
        <v>145.9750010172526</v>
      </c>
      <c r="C17" s="11">
        <v>150.3208325703939</v>
      </c>
    </row>
    <row r="18" spans="1:3" ht="15">
      <c r="A18" s="2">
        <v>45385</v>
      </c>
      <c r="B18" s="11">
        <v>150.4826082975968</v>
      </c>
      <c r="C18" s="11">
        <v>149.1374994913737</v>
      </c>
    </row>
    <row r="19" spans="1:3" ht="15">
      <c r="A19" s="2">
        <v>45386</v>
      </c>
      <c r="B19" s="11">
        <v>126.91666666666667</v>
      </c>
      <c r="C19" s="11">
        <v>140.2583335240682</v>
      </c>
    </row>
    <row r="20" spans="1:3" ht="15">
      <c r="A20" s="2">
        <v>45387</v>
      </c>
      <c r="B20" s="11">
        <v>116.34999974568684</v>
      </c>
      <c r="C20" s="11">
        <v>148.85416730244955</v>
      </c>
    </row>
    <row r="21" spans="1:3" ht="15">
      <c r="A21" s="2">
        <v>45388</v>
      </c>
      <c r="B21" s="11">
        <v>117.34583346048991</v>
      </c>
      <c r="C21" s="11">
        <v>149.99583307902017</v>
      </c>
    </row>
    <row r="22" spans="1:3" ht="15">
      <c r="A22" s="2">
        <v>45389</v>
      </c>
      <c r="B22" s="11">
        <v>129.28333314259848</v>
      </c>
      <c r="C22" s="11">
        <v>138.29999987284342</v>
      </c>
    </row>
    <row r="23" spans="1:3" ht="15">
      <c r="A23" s="2">
        <v>45390</v>
      </c>
      <c r="B23" s="11">
        <v>149.3791650136312</v>
      </c>
      <c r="C23" s="11">
        <v>133.04583358764648</v>
      </c>
    </row>
    <row r="24" spans="1:3" ht="15">
      <c r="A24" s="2">
        <v>45391</v>
      </c>
      <c r="B24" s="11">
        <v>127.0458345413208</v>
      </c>
      <c r="C24" s="11">
        <v>132.91666571299234</v>
      </c>
    </row>
    <row r="25" spans="1:3" ht="15">
      <c r="A25" s="2">
        <v>45392</v>
      </c>
      <c r="B25" s="11">
        <v>125.51249980926514</v>
      </c>
      <c r="C25" s="11">
        <v>121.20416673024495</v>
      </c>
    </row>
    <row r="26" spans="1:3" ht="15">
      <c r="A26" s="2">
        <v>45393</v>
      </c>
      <c r="B26" s="11">
        <v>140.31541760762533</v>
      </c>
      <c r="C26" s="11">
        <v>125.84166622161865</v>
      </c>
    </row>
    <row r="27" spans="1:3" ht="15">
      <c r="A27" s="2">
        <v>45394</v>
      </c>
      <c r="B27" s="11">
        <v>122.89583428700765</v>
      </c>
      <c r="C27" s="11">
        <v>133.89583365122476</v>
      </c>
    </row>
    <row r="28" spans="1:3" ht="15">
      <c r="A28" s="2">
        <v>45395</v>
      </c>
      <c r="B28" s="11">
        <v>152.2541659673055</v>
      </c>
      <c r="C28" s="11">
        <v>131.6791674296061</v>
      </c>
    </row>
    <row r="29" spans="1:3" ht="15">
      <c r="A29" s="2">
        <v>45396</v>
      </c>
      <c r="B29" s="11">
        <v>88.44916725158691</v>
      </c>
      <c r="C29" s="11">
        <v>126.92916615804036</v>
      </c>
    </row>
    <row r="30" spans="1:3" ht="15">
      <c r="A30" s="2">
        <v>45397</v>
      </c>
      <c r="B30" s="11">
        <v>129.67916679382324</v>
      </c>
      <c r="C30" s="11">
        <v>137.46666717529297</v>
      </c>
    </row>
  </sheetData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90208-7557-4BF6-B38F-C43C1E244AD0}">
  <dimension ref="A1:H31"/>
  <sheetViews>
    <sheetView workbookViewId="0" topLeftCell="A1">
      <selection activeCell="P23" sqref="P23"/>
    </sheetView>
  </sheetViews>
  <sheetFormatPr defaultColWidth="9.140625" defaultRowHeight="15"/>
  <cols>
    <col min="1" max="1" width="12.7109375" style="5" customWidth="1"/>
    <col min="2" max="2" width="10.7109375" style="5" customWidth="1"/>
    <col min="3" max="3" width="9.28125" style="5" customWidth="1"/>
    <col min="4" max="4" width="9.8515625" style="5" customWidth="1"/>
    <col min="5" max="5" width="11.57421875" style="5" customWidth="1"/>
    <col min="6" max="8" width="9.140625" style="4" customWidth="1"/>
    <col min="9" max="16384" width="9.140625" style="5" customWidth="1"/>
  </cols>
  <sheetData>
    <row r="1" spans="1:8" ht="38.25">
      <c r="A1" s="1" t="s">
        <v>2</v>
      </c>
      <c r="B1" s="22" t="s">
        <v>38</v>
      </c>
      <c r="C1" s="22" t="s">
        <v>30</v>
      </c>
      <c r="D1" s="22" t="s">
        <v>32</v>
      </c>
      <c r="F1" s="5"/>
      <c r="G1" s="5"/>
      <c r="H1" s="5"/>
    </row>
    <row r="2" spans="1:8" ht="15">
      <c r="A2" s="2">
        <v>45369</v>
      </c>
      <c r="B2" s="4">
        <v>10.751916587352753</v>
      </c>
      <c r="C2" s="4">
        <v>7.685083329677582</v>
      </c>
      <c r="D2" s="4">
        <v>12.856666684150696</v>
      </c>
      <c r="F2" s="5"/>
      <c r="G2" s="5"/>
      <c r="H2" s="5"/>
    </row>
    <row r="3" spans="1:8" ht="15">
      <c r="A3" s="2">
        <v>45370</v>
      </c>
      <c r="B3" s="4">
        <v>17.60166660944621</v>
      </c>
      <c r="C3" s="4">
        <v>7.015999992688497</v>
      </c>
      <c r="D3" s="4">
        <v>24.073749939600628</v>
      </c>
      <c r="F3" s="5"/>
      <c r="G3" s="5"/>
      <c r="H3" s="5"/>
    </row>
    <row r="4" spans="1:8" ht="15">
      <c r="A4" s="2">
        <v>45371</v>
      </c>
      <c r="B4" s="4">
        <v>32.33416676521301</v>
      </c>
      <c r="C4" s="4">
        <v>7.5366250077883405</v>
      </c>
      <c r="D4" s="4">
        <v>47.10041666030884</v>
      </c>
      <c r="F4" s="5"/>
      <c r="G4" s="5"/>
      <c r="H4" s="5"/>
    </row>
    <row r="5" spans="1:8" ht="15">
      <c r="A5" s="2">
        <v>45372</v>
      </c>
      <c r="B5" s="4">
        <v>12.077499945958456</v>
      </c>
      <c r="C5" s="4">
        <v>7.323000033696492</v>
      </c>
      <c r="D5" s="4">
        <v>16.59416675567627</v>
      </c>
      <c r="F5" s="5"/>
      <c r="G5" s="5"/>
      <c r="H5" s="5"/>
    </row>
    <row r="6" spans="1:8" ht="12.75">
      <c r="A6" s="2">
        <v>45373</v>
      </c>
      <c r="B6" s="4">
        <v>10.444583296775818</v>
      </c>
      <c r="C6" s="4">
        <v>7.123541673024495</v>
      </c>
      <c r="D6" s="4">
        <v>12.184583306312561</v>
      </c>
      <c r="F6" s="5"/>
      <c r="G6" s="5"/>
      <c r="H6" s="5"/>
    </row>
    <row r="7" spans="1:8" ht="12.75">
      <c r="A7" s="2">
        <v>45374</v>
      </c>
      <c r="B7" s="4">
        <v>9.316041668256124</v>
      </c>
      <c r="C7" s="4">
        <v>7.19795835018158</v>
      </c>
      <c r="D7" s="4">
        <v>10.319583336512247</v>
      </c>
      <c r="F7" s="5"/>
      <c r="G7" s="5"/>
      <c r="H7" s="5"/>
    </row>
    <row r="8" spans="1:8" ht="12.75">
      <c r="A8" s="2">
        <v>45375</v>
      </c>
      <c r="B8" s="4">
        <v>6.949125051498413</v>
      </c>
      <c r="C8" s="4">
        <v>7.291791677474976</v>
      </c>
      <c r="D8" s="4">
        <v>8.001833399136862</v>
      </c>
      <c r="F8" s="5"/>
      <c r="G8" s="5"/>
      <c r="H8" s="5"/>
    </row>
    <row r="9" spans="1:8" ht="12.75">
      <c r="A9" s="2">
        <v>45376</v>
      </c>
      <c r="B9" s="4">
        <v>7.491749982039134</v>
      </c>
      <c r="C9" s="4">
        <v>7.308749993642171</v>
      </c>
      <c r="D9" s="4">
        <v>9.564583341280619</v>
      </c>
      <c r="F9" s="5"/>
      <c r="G9" s="5"/>
      <c r="H9" s="5"/>
    </row>
    <row r="10" spans="1:8" ht="12.75">
      <c r="A10" s="2">
        <v>45377</v>
      </c>
      <c r="B10" s="4">
        <v>6.021041631698608</v>
      </c>
      <c r="C10" s="4">
        <v>7.773458302021027</v>
      </c>
      <c r="D10" s="4">
        <v>7.946624994277954</v>
      </c>
      <c r="F10" s="5"/>
      <c r="G10" s="5"/>
      <c r="H10" s="5"/>
    </row>
    <row r="11" spans="1:8" ht="12.75">
      <c r="A11" s="2">
        <v>45378</v>
      </c>
      <c r="B11" s="4">
        <v>5.814958353837331</v>
      </c>
      <c r="C11" s="4">
        <v>9.997000058492025</v>
      </c>
      <c r="D11" s="4">
        <v>7.99266658226649</v>
      </c>
      <c r="F11" s="5"/>
      <c r="G11" s="5"/>
      <c r="H11" s="5"/>
    </row>
    <row r="12" spans="1:8" ht="12.75">
      <c r="A12" s="2">
        <v>45379</v>
      </c>
      <c r="B12" s="4">
        <v>7.318666736284892</v>
      </c>
      <c r="C12" s="4">
        <v>7.070958336194356</v>
      </c>
      <c r="D12" s="4">
        <v>8.872375031312307</v>
      </c>
      <c r="F12" s="5"/>
      <c r="G12" s="5"/>
      <c r="H12" s="5"/>
    </row>
    <row r="13" spans="1:8" ht="12.75">
      <c r="A13" s="2">
        <v>45380</v>
      </c>
      <c r="B13" s="4">
        <v>6.346708317597707</v>
      </c>
      <c r="C13" s="4">
        <v>6.515458365281423</v>
      </c>
      <c r="D13" s="4">
        <v>7.366666714350383</v>
      </c>
      <c r="F13" s="5"/>
      <c r="G13" s="5"/>
      <c r="H13" s="5"/>
    </row>
    <row r="14" spans="1:8" ht="12.75">
      <c r="A14" s="2">
        <v>45381</v>
      </c>
      <c r="B14" s="4">
        <v>5.7365416487058</v>
      </c>
      <c r="C14" s="4">
        <v>6.839291671911876</v>
      </c>
      <c r="D14" s="4">
        <v>7.069041709105174</v>
      </c>
      <c r="F14" s="5"/>
      <c r="G14" s="5"/>
      <c r="H14" s="5"/>
    </row>
    <row r="15" spans="1:8" ht="12.75">
      <c r="A15" s="2">
        <v>45382</v>
      </c>
      <c r="B15" s="4">
        <v>5.631041685740153</v>
      </c>
      <c r="C15" s="4">
        <v>6.2887082894643145</v>
      </c>
      <c r="D15" s="4">
        <v>7.37158332268397</v>
      </c>
      <c r="F15" s="5"/>
      <c r="G15" s="5"/>
      <c r="H15" s="5"/>
    </row>
    <row r="16" spans="1:8" ht="12.75">
      <c r="A16" s="2">
        <v>45383</v>
      </c>
      <c r="B16" s="4">
        <v>5.3660416801770525</v>
      </c>
      <c r="C16" s="4">
        <v>8.11954160531362</v>
      </c>
      <c r="D16" s="4">
        <v>6.4159167011578875</v>
      </c>
      <c r="F16" s="5"/>
      <c r="G16" s="5"/>
      <c r="H16" s="5"/>
    </row>
    <row r="17" spans="1:8" ht="12.75">
      <c r="A17" s="2">
        <v>45384</v>
      </c>
      <c r="B17" s="4">
        <v>5.941208302974701</v>
      </c>
      <c r="C17" s="4">
        <v>7.74337504307429</v>
      </c>
      <c r="D17" s="4">
        <v>7.700875083605449</v>
      </c>
      <c r="F17" s="5"/>
      <c r="G17" s="5"/>
      <c r="H17" s="5"/>
    </row>
    <row r="18" spans="1:8" ht="15">
      <c r="A18" s="2">
        <v>45385</v>
      </c>
      <c r="B18" s="4">
        <v>6.259545477953824</v>
      </c>
      <c r="C18" s="4">
        <v>8.347875038782755</v>
      </c>
      <c r="D18" s="4">
        <v>7.64879177014033</v>
      </c>
      <c r="F18" s="5"/>
      <c r="G18" s="5"/>
      <c r="H18" s="5"/>
    </row>
    <row r="19" spans="1:8" ht="15">
      <c r="A19" s="2">
        <v>45386</v>
      </c>
      <c r="B19" s="4">
        <v>6.296875</v>
      </c>
      <c r="C19" s="4">
        <v>7.20487501223882</v>
      </c>
      <c r="D19" s="4">
        <v>7.754458328088124</v>
      </c>
      <c r="F19" s="5"/>
      <c r="G19" s="5"/>
      <c r="H19" s="5"/>
    </row>
    <row r="20" spans="1:8" ht="15">
      <c r="A20" s="2">
        <v>45387</v>
      </c>
      <c r="B20" s="4">
        <v>7.4007916649182635</v>
      </c>
      <c r="C20" s="4">
        <v>10.466833253701529</v>
      </c>
      <c r="D20" s="4">
        <v>7.279374996821086</v>
      </c>
      <c r="F20" s="5"/>
      <c r="G20" s="5"/>
      <c r="H20" s="5"/>
    </row>
    <row r="21" spans="1:8" ht="15">
      <c r="A21" s="2">
        <v>45388</v>
      </c>
      <c r="B21" s="4">
        <v>7.598958373069763</v>
      </c>
      <c r="C21" s="4">
        <v>10.065416693687439</v>
      </c>
      <c r="D21" s="4">
        <v>8.462874988714853</v>
      </c>
      <c r="F21" s="5"/>
      <c r="G21" s="5"/>
      <c r="H21" s="5"/>
    </row>
    <row r="22" spans="1:8" ht="15">
      <c r="A22" s="2">
        <v>45389</v>
      </c>
      <c r="B22" s="4">
        <v>6.3967082897822065</v>
      </c>
      <c r="C22" s="4">
        <v>9.255833248297373</v>
      </c>
      <c r="D22" s="4">
        <v>8.730291763941446</v>
      </c>
      <c r="F22" s="5"/>
      <c r="G22" s="5"/>
      <c r="H22" s="5"/>
    </row>
    <row r="23" spans="1:8" ht="15">
      <c r="A23" s="2">
        <v>45390</v>
      </c>
      <c r="B23" s="4">
        <v>6.717000047365825</v>
      </c>
      <c r="C23" s="4">
        <v>6.526624977588654</v>
      </c>
      <c r="D23" s="4">
        <v>8.71800003449122</v>
      </c>
      <c r="F23" s="5"/>
      <c r="G23" s="5"/>
      <c r="H23" s="5"/>
    </row>
    <row r="24" spans="1:8" ht="15">
      <c r="A24" s="2">
        <v>45391</v>
      </c>
      <c r="B24" s="4">
        <v>6.529708345731099</v>
      </c>
      <c r="C24" s="4">
        <v>7.777708371480306</v>
      </c>
      <c r="D24" s="4">
        <v>8.431749999523163</v>
      </c>
      <c r="F24" s="5"/>
      <c r="G24" s="5"/>
      <c r="H24" s="5"/>
    </row>
    <row r="25" spans="1:8" ht="15">
      <c r="A25" s="2">
        <v>45392</v>
      </c>
      <c r="B25" s="4">
        <v>6.84675000111262</v>
      </c>
      <c r="C25" s="4">
        <v>5.9392499923706055</v>
      </c>
      <c r="D25" s="4">
        <v>8.224791665871939</v>
      </c>
      <c r="F25" s="5"/>
      <c r="G25" s="5"/>
      <c r="H25" s="5"/>
    </row>
    <row r="26" spans="1:8" ht="15">
      <c r="A26" s="2">
        <v>45393</v>
      </c>
      <c r="B26" s="4">
        <v>8.53508331378301</v>
      </c>
      <c r="C26" s="4">
        <v>5.3972083528836565</v>
      </c>
      <c r="D26" s="4">
        <v>9.15633338689804</v>
      </c>
      <c r="F26" s="5"/>
      <c r="G26" s="5"/>
      <c r="H26" s="5"/>
    </row>
    <row r="27" spans="1:8" ht="15">
      <c r="A27" s="2">
        <v>45394</v>
      </c>
      <c r="B27" s="4">
        <v>5.5054583350817365</v>
      </c>
      <c r="C27" s="4">
        <v>5.702791591485341</v>
      </c>
      <c r="D27" s="4">
        <v>6.358499983946483</v>
      </c>
      <c r="F27" s="5"/>
      <c r="G27" s="5"/>
      <c r="H27" s="5"/>
    </row>
    <row r="28" spans="1:8" ht="15">
      <c r="A28" s="2">
        <v>45395</v>
      </c>
      <c r="B28" s="4">
        <v>5.345874985059102</v>
      </c>
      <c r="C28" s="4">
        <v>5.597958346207936</v>
      </c>
      <c r="D28" s="4">
        <v>7.4484584132830305</v>
      </c>
      <c r="F28" s="5"/>
      <c r="G28" s="5"/>
      <c r="H28" s="5"/>
    </row>
    <row r="29" spans="1:8" ht="15">
      <c r="A29" s="2">
        <v>45396</v>
      </c>
      <c r="B29" s="4">
        <v>4.213500012954076</v>
      </c>
      <c r="C29" s="4">
        <v>6.321624954541524</v>
      </c>
      <c r="D29" s="4">
        <v>5.553333282470703</v>
      </c>
      <c r="F29" s="5"/>
      <c r="G29" s="5"/>
      <c r="H29" s="5"/>
    </row>
    <row r="30" spans="1:8" ht="15">
      <c r="A30" s="2">
        <v>45397</v>
      </c>
      <c r="B30" s="4">
        <v>4.91029167175293</v>
      </c>
      <c r="C30" s="4">
        <v>5.472124934196472</v>
      </c>
      <c r="D30" s="4">
        <v>6.507541696230571</v>
      </c>
      <c r="F30" s="5"/>
      <c r="G30" s="5"/>
      <c r="H30" s="5"/>
    </row>
    <row r="31" spans="6:8" ht="15">
      <c r="F31" s="5"/>
      <c r="G31" s="5"/>
      <c r="H31" s="5"/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219DB-E9F9-46A7-840B-4B4C7989D592}">
  <dimension ref="A1:G30"/>
  <sheetViews>
    <sheetView workbookViewId="0" topLeftCell="A1">
      <selection activeCell="O16" sqref="O16"/>
    </sheetView>
  </sheetViews>
  <sheetFormatPr defaultColWidth="9.140625" defaultRowHeight="15"/>
  <cols>
    <col min="1" max="1" width="16.00390625" style="5" bestFit="1" customWidth="1"/>
    <col min="2" max="2" width="11.57421875" style="5" customWidth="1"/>
    <col min="3" max="3" width="9.140625" style="5" customWidth="1"/>
    <col min="4" max="4" width="10.140625" style="5" bestFit="1" customWidth="1"/>
    <col min="5" max="5" width="10.140625" style="5" customWidth="1"/>
    <col min="6" max="16384" width="9.140625" style="5" customWidth="1"/>
  </cols>
  <sheetData>
    <row r="1" spans="1:7" ht="51">
      <c r="A1" s="4" t="s">
        <v>2</v>
      </c>
      <c r="B1" s="22" t="s">
        <v>39</v>
      </c>
      <c r="C1" s="22" t="s">
        <v>40</v>
      </c>
      <c r="D1" s="22" t="s">
        <v>41</v>
      </c>
      <c r="E1" s="22" t="s">
        <v>42</v>
      </c>
      <c r="F1" s="22" t="s">
        <v>43</v>
      </c>
      <c r="G1" s="22" t="s">
        <v>44</v>
      </c>
    </row>
    <row r="2" spans="1:7" ht="15">
      <c r="A2" s="2">
        <v>45369</v>
      </c>
      <c r="B2" s="4">
        <v>15.290833353996277</v>
      </c>
      <c r="C2" s="4">
        <v>15.52749995390574</v>
      </c>
      <c r="D2" s="4">
        <v>13.872083306312561</v>
      </c>
      <c r="E2" s="11">
        <f>IF(B2&gt;0,32+9*B2/5,NA())</f>
        <v>59.5235000371933</v>
      </c>
      <c r="F2" s="11">
        <f aca="true" t="shared" si="0" ref="F2:G30">IF(C2&gt;0,32+9*C2/5,NA())</f>
        <v>59.94949991703034</v>
      </c>
      <c r="G2" s="11">
        <f t="shared" si="0"/>
        <v>56.96974995136261</v>
      </c>
    </row>
    <row r="3" spans="1:7" ht="12.75">
      <c r="A3" s="2">
        <v>45370</v>
      </c>
      <c r="B3" s="4">
        <v>15.741666793823242</v>
      </c>
      <c r="C3" s="4">
        <v>16.77000017960866</v>
      </c>
      <c r="D3" s="4">
        <v>15.080416719118753</v>
      </c>
      <c r="E3" s="11">
        <f aca="true" t="shared" si="1" ref="E3:E30">IF(B3&gt;0,32+9*B3/5,NA())</f>
        <v>60.33500022888184</v>
      </c>
      <c r="F3" s="11">
        <f t="shared" si="0"/>
        <v>62.186000323295595</v>
      </c>
      <c r="G3" s="11">
        <f t="shared" si="0"/>
        <v>59.14475009441376</v>
      </c>
    </row>
    <row r="4" spans="1:7" ht="12.75">
      <c r="A4" s="2">
        <v>45371</v>
      </c>
      <c r="B4" s="4">
        <v>15.630833466847738</v>
      </c>
      <c r="C4" s="4">
        <v>16.691249926884968</v>
      </c>
      <c r="D4" s="4">
        <v>15.685833295186361</v>
      </c>
      <c r="E4" s="11">
        <f t="shared" si="1"/>
        <v>60.135500240325925</v>
      </c>
      <c r="F4" s="11">
        <f t="shared" si="0"/>
        <v>62.044249868392946</v>
      </c>
      <c r="G4" s="11">
        <f t="shared" si="0"/>
        <v>60.23449993133545</v>
      </c>
    </row>
    <row r="5" spans="1:7" ht="12.75">
      <c r="A5" s="2">
        <v>45372</v>
      </c>
      <c r="B5" s="4">
        <v>16.1912499666214</v>
      </c>
      <c r="C5" s="4">
        <v>16.724166711171467</v>
      </c>
      <c r="D5" s="4">
        <v>16.131666620572407</v>
      </c>
      <c r="E5" s="11">
        <f t="shared" si="1"/>
        <v>61.14424993991852</v>
      </c>
      <c r="F5" s="11">
        <f t="shared" si="0"/>
        <v>62.103500080108645</v>
      </c>
      <c r="G5" s="11">
        <f t="shared" si="0"/>
        <v>61.036999917030336</v>
      </c>
    </row>
    <row r="6" spans="1:7" ht="12.75">
      <c r="A6" s="2">
        <v>45373</v>
      </c>
      <c r="B6" s="4">
        <v>16.10249976317088</v>
      </c>
      <c r="C6" s="4">
        <v>17.145000060399372</v>
      </c>
      <c r="D6" s="4">
        <v>16.12208338578542</v>
      </c>
      <c r="E6" s="11">
        <f t="shared" si="1"/>
        <v>60.98449957370758</v>
      </c>
      <c r="F6" s="11">
        <f t="shared" si="0"/>
        <v>62.86100010871887</v>
      </c>
      <c r="G6" s="11">
        <f t="shared" si="0"/>
        <v>61.01975009441376</v>
      </c>
    </row>
    <row r="7" spans="1:7" ht="12.75">
      <c r="A7" s="2">
        <v>45374</v>
      </c>
      <c r="B7" s="4">
        <v>15.833333373069763</v>
      </c>
      <c r="C7" s="4">
        <v>16.87708330154419</v>
      </c>
      <c r="D7" s="4">
        <v>15.816249966621399</v>
      </c>
      <c r="E7" s="11">
        <f t="shared" si="1"/>
        <v>60.50000007152558</v>
      </c>
      <c r="F7" s="11">
        <f t="shared" si="0"/>
        <v>62.37874994277954</v>
      </c>
      <c r="G7" s="11">
        <f t="shared" si="0"/>
        <v>60.46924993991852</v>
      </c>
    </row>
    <row r="8" spans="1:7" ht="12.75">
      <c r="A8" s="2">
        <v>45375</v>
      </c>
      <c r="B8" s="4">
        <v>16.070416847864788</v>
      </c>
      <c r="C8" s="4">
        <v>16.242916623751324</v>
      </c>
      <c r="D8" s="4">
        <v>15.977916677792868</v>
      </c>
      <c r="E8" s="11">
        <f t="shared" si="1"/>
        <v>60.926750326156615</v>
      </c>
      <c r="F8" s="11">
        <f t="shared" si="0"/>
        <v>61.23724992275238</v>
      </c>
      <c r="G8" s="11">
        <f t="shared" si="0"/>
        <v>60.76025002002716</v>
      </c>
    </row>
    <row r="9" spans="1:7" ht="12.75">
      <c r="A9" s="2">
        <v>45376</v>
      </c>
      <c r="B9" s="4">
        <v>15.962500015894571</v>
      </c>
      <c r="C9" s="4">
        <v>15.900833288828531</v>
      </c>
      <c r="D9" s="4">
        <v>16.051249980926514</v>
      </c>
      <c r="E9" s="11">
        <f t="shared" si="1"/>
        <v>60.73250002861023</v>
      </c>
      <c r="F9" s="11">
        <f t="shared" si="0"/>
        <v>60.621499919891356</v>
      </c>
      <c r="G9" s="11">
        <f t="shared" si="0"/>
        <v>60.89224996566772</v>
      </c>
    </row>
    <row r="10" spans="1:7" ht="12.75">
      <c r="A10" s="2">
        <v>45377</v>
      </c>
      <c r="B10" s="4">
        <v>15.730000019073486</v>
      </c>
      <c r="C10" s="4">
        <v>16.1483332713445</v>
      </c>
      <c r="D10" s="4">
        <v>15.709166765213013</v>
      </c>
      <c r="E10" s="11">
        <f t="shared" si="1"/>
        <v>60.314000034332274</v>
      </c>
      <c r="F10" s="11">
        <f t="shared" si="0"/>
        <v>61.066999888420106</v>
      </c>
      <c r="G10" s="11">
        <f t="shared" si="0"/>
        <v>60.276500177383426</v>
      </c>
    </row>
    <row r="11" spans="1:7" ht="12.75">
      <c r="A11" s="2">
        <v>45378</v>
      </c>
      <c r="B11" s="4">
        <v>15.12166659037272</v>
      </c>
      <c r="C11" s="4">
        <v>15.675416668256124</v>
      </c>
      <c r="D11" s="4">
        <v>15.28291662534078</v>
      </c>
      <c r="E11" s="11">
        <f t="shared" si="1"/>
        <v>59.2189998626709</v>
      </c>
      <c r="F11" s="11">
        <f t="shared" si="0"/>
        <v>60.21575000286102</v>
      </c>
      <c r="G11" s="11">
        <f t="shared" si="0"/>
        <v>59.5092499256134</v>
      </c>
    </row>
    <row r="12" spans="1:7" ht="12.75">
      <c r="A12" s="2">
        <v>45379</v>
      </c>
      <c r="B12" s="4">
        <v>15.389583269755045</v>
      </c>
      <c r="C12" s="4">
        <v>15.648333430290222</v>
      </c>
      <c r="D12" s="4">
        <v>15.364999930063883</v>
      </c>
      <c r="E12" s="11">
        <f t="shared" si="1"/>
        <v>59.70124988555908</v>
      </c>
      <c r="F12" s="11">
        <f t="shared" si="0"/>
        <v>60.1670001745224</v>
      </c>
      <c r="G12" s="11">
        <f t="shared" si="0"/>
        <v>59.65699987411499</v>
      </c>
    </row>
    <row r="13" spans="1:7" ht="12.75">
      <c r="A13" s="2">
        <v>45380</v>
      </c>
      <c r="B13" s="4">
        <v>14.566666722297668</v>
      </c>
      <c r="C13" s="4">
        <v>15.476666768391928</v>
      </c>
      <c r="D13" s="4">
        <v>14.809166630109152</v>
      </c>
      <c r="E13" s="11">
        <f t="shared" si="1"/>
        <v>58.220000100135806</v>
      </c>
      <c r="F13" s="11">
        <f t="shared" si="0"/>
        <v>59.85800018310547</v>
      </c>
      <c r="G13" s="11">
        <f t="shared" si="0"/>
        <v>58.656499934196475</v>
      </c>
    </row>
    <row r="14" spans="1:7" ht="12.75">
      <c r="A14" s="2">
        <v>45381</v>
      </c>
      <c r="B14" s="4">
        <v>14.93541661898295</v>
      </c>
      <c r="C14" s="4">
        <v>15.401250004768372</v>
      </c>
      <c r="D14" s="4">
        <v>14.851250012715658</v>
      </c>
      <c r="E14" s="11">
        <f t="shared" si="1"/>
        <v>58.883749914169314</v>
      </c>
      <c r="F14" s="11">
        <f t="shared" si="0"/>
        <v>59.72225000858307</v>
      </c>
      <c r="G14" s="11">
        <f t="shared" si="0"/>
        <v>58.73225002288818</v>
      </c>
    </row>
    <row r="15" spans="1:7" ht="12.75">
      <c r="A15" s="2">
        <v>45382</v>
      </c>
      <c r="B15" s="4">
        <v>15.167083342870077</v>
      </c>
      <c r="C15" s="4">
        <v>15.731666684150696</v>
      </c>
      <c r="D15" s="4">
        <v>15.240833401679993</v>
      </c>
      <c r="E15" s="11">
        <f t="shared" si="1"/>
        <v>59.30075001716614</v>
      </c>
      <c r="F15" s="11">
        <f t="shared" si="0"/>
        <v>60.31700003147125</v>
      </c>
      <c r="G15" s="11">
        <f t="shared" si="0"/>
        <v>59.43350012302399</v>
      </c>
    </row>
    <row r="16" spans="1:7" ht="15">
      <c r="A16" s="2">
        <v>45383</v>
      </c>
      <c r="B16" s="4">
        <v>15.412916739781698</v>
      </c>
      <c r="C16" s="4">
        <v>16.19416670004527</v>
      </c>
      <c r="D16" s="4">
        <v>15.387500007947287</v>
      </c>
      <c r="E16" s="11">
        <f t="shared" si="1"/>
        <v>59.743250131607056</v>
      </c>
      <c r="F16" s="11">
        <f t="shared" si="0"/>
        <v>61.14950006008148</v>
      </c>
      <c r="G16" s="11">
        <f t="shared" si="0"/>
        <v>59.69750001430511</v>
      </c>
    </row>
    <row r="17" spans="1:7" ht="15">
      <c r="A17" s="2">
        <v>45384</v>
      </c>
      <c r="B17" s="4">
        <v>16.111666560173035</v>
      </c>
      <c r="C17" s="4">
        <v>16.761666735013325</v>
      </c>
      <c r="D17" s="4">
        <v>16.041666507720947</v>
      </c>
      <c r="E17" s="11">
        <f t="shared" si="1"/>
        <v>61.00099980831146</v>
      </c>
      <c r="F17" s="11">
        <f t="shared" si="0"/>
        <v>62.17100012302399</v>
      </c>
      <c r="G17" s="11">
        <f t="shared" si="0"/>
        <v>60.87499971389771</v>
      </c>
    </row>
    <row r="18" spans="1:7" ht="15">
      <c r="A18" s="2">
        <v>45385</v>
      </c>
      <c r="B18" s="4">
        <v>16.01369573758996</v>
      </c>
      <c r="C18" s="4">
        <v>17.0229168732961</v>
      </c>
      <c r="D18" s="4">
        <v>16.554999868075054</v>
      </c>
      <c r="E18" s="11">
        <f t="shared" si="1"/>
        <v>60.82465232766192</v>
      </c>
      <c r="F18" s="11">
        <f t="shared" si="0"/>
        <v>62.64125037193298</v>
      </c>
      <c r="G18" s="11">
        <f t="shared" si="0"/>
        <v>61.7989997625351</v>
      </c>
    </row>
    <row r="19" spans="1:7" ht="15">
      <c r="A19" s="2">
        <v>45386</v>
      </c>
      <c r="B19" s="4">
        <v>14.973749995231628</v>
      </c>
      <c r="C19" s="4">
        <v>16.18208332856496</v>
      </c>
      <c r="D19" s="4">
        <v>15.21833324432373</v>
      </c>
      <c r="E19" s="11">
        <f t="shared" si="1"/>
        <v>58.95274999141693</v>
      </c>
      <c r="F19" s="11">
        <f t="shared" si="0"/>
        <v>61.127749991416934</v>
      </c>
      <c r="G19" s="11">
        <f t="shared" si="0"/>
        <v>59.39299983978272</v>
      </c>
    </row>
    <row r="20" spans="1:7" ht="15">
      <c r="A20" s="2">
        <v>45387</v>
      </c>
      <c r="B20" s="4">
        <v>14.885000069936117</v>
      </c>
      <c r="C20" s="4">
        <v>15.199166655540466</v>
      </c>
      <c r="D20" s="4">
        <v>14.932083447774252</v>
      </c>
      <c r="E20" s="11">
        <f t="shared" si="1"/>
        <v>58.79300012588501</v>
      </c>
      <c r="F20" s="11">
        <f t="shared" si="0"/>
        <v>59.35849997997284</v>
      </c>
      <c r="G20" s="11">
        <f t="shared" si="0"/>
        <v>58.87775020599365</v>
      </c>
    </row>
    <row r="21" spans="1:7" ht="15">
      <c r="A21" s="2">
        <v>45388</v>
      </c>
      <c r="B21" s="4">
        <v>15.037916700045267</v>
      </c>
      <c r="C21" s="4">
        <v>14.354166587193808</v>
      </c>
      <c r="D21" s="4">
        <v>14.9987500111262</v>
      </c>
      <c r="E21" s="11">
        <f t="shared" si="1"/>
        <v>59.06825006008148</v>
      </c>
      <c r="F21" s="11">
        <f t="shared" si="0"/>
        <v>57.83749985694885</v>
      </c>
      <c r="G21" s="11">
        <f t="shared" si="0"/>
        <v>58.99775002002716</v>
      </c>
    </row>
    <row r="22" spans="1:7" ht="15">
      <c r="A22" s="2">
        <v>45389</v>
      </c>
      <c r="B22" s="4">
        <v>14.635833342870077</v>
      </c>
      <c r="C22" s="4">
        <v>15.041666666666666</v>
      </c>
      <c r="D22" s="4">
        <v>14.774166663487753</v>
      </c>
      <c r="E22" s="11">
        <f t="shared" si="1"/>
        <v>58.34450001716614</v>
      </c>
      <c r="F22" s="11">
        <f t="shared" si="0"/>
        <v>59.075</v>
      </c>
      <c r="G22" s="11">
        <f t="shared" si="0"/>
        <v>58.593499994277956</v>
      </c>
    </row>
    <row r="23" spans="1:7" ht="15">
      <c r="A23" s="2">
        <v>45390</v>
      </c>
      <c r="B23" s="4">
        <v>15.301666696866354</v>
      </c>
      <c r="C23" s="4">
        <v>15.699583331743876</v>
      </c>
      <c r="D23" s="4">
        <v>15.276249885559082</v>
      </c>
      <c r="E23" s="11">
        <f t="shared" si="1"/>
        <v>59.54300005435944</v>
      </c>
      <c r="F23" s="11">
        <f t="shared" si="0"/>
        <v>60.25924999713898</v>
      </c>
      <c r="G23" s="11">
        <f t="shared" si="0"/>
        <v>59.49724979400635</v>
      </c>
    </row>
    <row r="24" spans="1:7" ht="15">
      <c r="A24" s="2">
        <v>45391</v>
      </c>
      <c r="B24" s="4">
        <v>16.231249968210857</v>
      </c>
      <c r="C24" s="4">
        <v>16.208333293596905</v>
      </c>
      <c r="D24" s="4">
        <v>16.182499925295513</v>
      </c>
      <c r="E24" s="11">
        <f t="shared" si="1"/>
        <v>61.21624994277954</v>
      </c>
      <c r="F24" s="11">
        <f t="shared" si="0"/>
        <v>61.17499992847443</v>
      </c>
      <c r="G24" s="11">
        <f t="shared" si="0"/>
        <v>61.12849986553192</v>
      </c>
    </row>
    <row r="25" spans="1:7" ht="15">
      <c r="A25" s="2">
        <v>45392</v>
      </c>
      <c r="B25" s="4">
        <v>17.02708335717519</v>
      </c>
      <c r="C25" s="4">
        <v>17.792916615804035</v>
      </c>
      <c r="D25" s="4">
        <v>16.893333315849304</v>
      </c>
      <c r="E25" s="11">
        <f t="shared" si="1"/>
        <v>62.648750042915346</v>
      </c>
      <c r="F25" s="11">
        <f t="shared" si="0"/>
        <v>64.02724990844726</v>
      </c>
      <c r="G25" s="11">
        <f t="shared" si="0"/>
        <v>62.40799996852875</v>
      </c>
    </row>
    <row r="26" spans="1:7" ht="15">
      <c r="A26" s="2">
        <v>45393</v>
      </c>
      <c r="B26" s="4">
        <v>17.841249863306682</v>
      </c>
      <c r="C26" s="4">
        <v>18.014999945958454</v>
      </c>
      <c r="D26" s="4">
        <v>17.6545832157135</v>
      </c>
      <c r="E26" s="11">
        <f t="shared" si="1"/>
        <v>64.11424975395202</v>
      </c>
      <c r="F26" s="11">
        <f t="shared" si="0"/>
        <v>64.42699990272521</v>
      </c>
      <c r="G26" s="11">
        <f t="shared" si="0"/>
        <v>63.7782497882843</v>
      </c>
    </row>
    <row r="27" spans="1:7" ht="15">
      <c r="A27" s="2">
        <v>45394</v>
      </c>
      <c r="B27" s="4">
        <v>17.62458348274231</v>
      </c>
      <c r="C27" s="4">
        <v>17.84791660308838</v>
      </c>
      <c r="D27" s="4">
        <v>17.71000011761983</v>
      </c>
      <c r="E27" s="11">
        <f t="shared" si="1"/>
        <v>63.72425026893616</v>
      </c>
      <c r="F27" s="11">
        <f t="shared" si="0"/>
        <v>64.12624988555908</v>
      </c>
      <c r="G27" s="11">
        <f t="shared" si="0"/>
        <v>63.8780002117157</v>
      </c>
    </row>
    <row r="28" spans="1:7" ht="15">
      <c r="A28" s="2">
        <v>45395</v>
      </c>
      <c r="B28" s="4">
        <v>15.890416781107584</v>
      </c>
      <c r="C28" s="4">
        <v>17.403749863306682</v>
      </c>
      <c r="D28" s="4">
        <v>16.129166682561237</v>
      </c>
      <c r="E28" s="11">
        <f t="shared" si="1"/>
        <v>60.60275020599365</v>
      </c>
      <c r="F28" s="11">
        <f t="shared" si="0"/>
        <v>63.32674975395203</v>
      </c>
      <c r="G28" s="11">
        <f t="shared" si="0"/>
        <v>61.03250002861023</v>
      </c>
    </row>
    <row r="29" spans="1:7" ht="15">
      <c r="A29" s="2">
        <v>45396</v>
      </c>
      <c r="B29" s="4">
        <v>15.867916584014893</v>
      </c>
      <c r="C29" s="4">
        <v>16.422083377838135</v>
      </c>
      <c r="D29" s="4">
        <v>15.651666641235352</v>
      </c>
      <c r="E29" s="11">
        <f t="shared" si="1"/>
        <v>60.56224985122681</v>
      </c>
      <c r="F29" s="11">
        <f t="shared" si="0"/>
        <v>61.55975008010864</v>
      </c>
      <c r="G29" s="11">
        <f t="shared" si="0"/>
        <v>60.172999954223634</v>
      </c>
    </row>
    <row r="30" spans="1:7" ht="15">
      <c r="A30" s="2">
        <v>45397</v>
      </c>
      <c r="B30" s="4">
        <v>16.808333436648052</v>
      </c>
      <c r="C30" s="4">
        <v>15.517916639645895</v>
      </c>
      <c r="D30" s="4">
        <v>16.736666639645893</v>
      </c>
      <c r="E30" s="11">
        <f t="shared" si="1"/>
        <v>62.255000185966495</v>
      </c>
      <c r="F30" s="11">
        <f t="shared" si="0"/>
        <v>59.93224995136261</v>
      </c>
      <c r="G30" s="11">
        <f t="shared" si="0"/>
        <v>62.12599995136261</v>
      </c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584C4-C830-4D8D-AF10-CEC9EFF40A90}">
  <dimension ref="A1:F31"/>
  <sheetViews>
    <sheetView workbookViewId="0" topLeftCell="A1">
      <selection activeCell="J29" sqref="J29"/>
    </sheetView>
  </sheetViews>
  <sheetFormatPr defaultColWidth="9.140625" defaultRowHeight="15"/>
  <cols>
    <col min="1" max="1" width="14.00390625" style="5" customWidth="1"/>
    <col min="2" max="2" width="11.140625" style="5" customWidth="1"/>
    <col min="3" max="3" width="10.28125" style="5" customWidth="1"/>
    <col min="4" max="4" width="9.140625" style="5" customWidth="1"/>
    <col min="5" max="5" width="15.140625" style="4" bestFit="1" customWidth="1"/>
    <col min="6" max="6" width="13.7109375" style="4" bestFit="1" customWidth="1"/>
    <col min="7" max="16384" width="9.140625" style="5" customWidth="1"/>
  </cols>
  <sheetData>
    <row r="1" spans="1:6" ht="25.5">
      <c r="A1" s="1" t="s">
        <v>2</v>
      </c>
      <c r="B1" s="22" t="s">
        <v>30</v>
      </c>
      <c r="C1" s="22" t="s">
        <v>45</v>
      </c>
      <c r="E1" s="5"/>
      <c r="F1" s="5"/>
    </row>
    <row r="2" spans="1:6" ht="15">
      <c r="A2" s="23">
        <v>45369</v>
      </c>
      <c r="B2" s="4">
        <v>228.05833435058594</v>
      </c>
      <c r="C2" s="4">
        <v>108.94999980926514</v>
      </c>
      <c r="E2" s="5"/>
      <c r="F2" s="5"/>
    </row>
    <row r="3" spans="1:6" ht="12.75">
      <c r="A3" s="24">
        <v>45370</v>
      </c>
      <c r="B3" s="4">
        <v>307.93333117167157</v>
      </c>
      <c r="C3" s="4">
        <v>107.74583371480306</v>
      </c>
      <c r="E3" s="5"/>
      <c r="F3" s="5"/>
    </row>
    <row r="4" spans="1:6" ht="12.75">
      <c r="A4" s="24">
        <v>45371</v>
      </c>
      <c r="B4" s="4">
        <v>369.7666664123535</v>
      </c>
      <c r="C4" s="4">
        <v>107.97083314259847</v>
      </c>
      <c r="E4" s="5"/>
      <c r="F4" s="5"/>
    </row>
    <row r="5" spans="1:6" ht="12.75">
      <c r="A5" s="24">
        <v>45372</v>
      </c>
      <c r="B5" s="4">
        <v>411.39166768391925</v>
      </c>
      <c r="C5" s="4">
        <v>108.28333377838135</v>
      </c>
      <c r="E5" s="5"/>
      <c r="F5" s="5"/>
    </row>
    <row r="6" spans="1:6" ht="12.75">
      <c r="A6" s="24">
        <v>45373</v>
      </c>
      <c r="B6" s="4">
        <v>430.0416666666667</v>
      </c>
      <c r="C6" s="4">
        <v>108.22499974568684</v>
      </c>
      <c r="E6" s="5"/>
      <c r="F6" s="5"/>
    </row>
    <row r="7" spans="1:6" ht="12.75">
      <c r="A7" s="24">
        <v>45374</v>
      </c>
      <c r="B7" s="4">
        <v>396.9875030517578</v>
      </c>
      <c r="C7" s="4">
        <v>108.59166653951009</v>
      </c>
      <c r="E7" s="5"/>
      <c r="F7" s="5"/>
    </row>
    <row r="8" spans="1:6" ht="12.75">
      <c r="A8" s="24">
        <v>45375</v>
      </c>
      <c r="B8" s="4">
        <v>293.866668065389</v>
      </c>
      <c r="C8" s="4">
        <v>109.40833441416423</v>
      </c>
      <c r="E8" s="5"/>
      <c r="F8" s="5"/>
    </row>
    <row r="9" spans="1:6" ht="12.75">
      <c r="A9" s="24">
        <v>45376</v>
      </c>
      <c r="B9" s="4">
        <v>202.30833371480307</v>
      </c>
      <c r="C9" s="4">
        <v>109.30833339691162</v>
      </c>
      <c r="E9" s="5"/>
      <c r="F9" s="5"/>
    </row>
    <row r="10" spans="1:6" ht="12.75">
      <c r="A10" s="24">
        <v>45377</v>
      </c>
      <c r="B10" s="4">
        <v>195.0916665395101</v>
      </c>
      <c r="C10" s="4">
        <v>108.42083358764648</v>
      </c>
      <c r="E10" s="5"/>
      <c r="F10" s="5"/>
    </row>
    <row r="11" spans="1:6" ht="12.75">
      <c r="A11" s="24">
        <v>45378</v>
      </c>
      <c r="B11" s="4">
        <v>281.75000127156574</v>
      </c>
      <c r="C11" s="4">
        <v>109.7624994913737</v>
      </c>
      <c r="E11" s="5"/>
      <c r="F11" s="5"/>
    </row>
    <row r="12" spans="1:6" ht="12.75">
      <c r="A12" s="24">
        <v>45379</v>
      </c>
      <c r="B12" s="4">
        <v>224.31250127156576</v>
      </c>
      <c r="C12" s="4">
        <v>105.30833371480306</v>
      </c>
      <c r="E12" s="5"/>
      <c r="F12" s="5"/>
    </row>
    <row r="13" spans="1:6" ht="12.75">
      <c r="A13" s="24">
        <v>45380</v>
      </c>
      <c r="B13" s="4">
        <v>181.8000005086263</v>
      </c>
      <c r="C13" s="4">
        <v>112.65833314259847</v>
      </c>
      <c r="E13" s="5"/>
      <c r="F13" s="5"/>
    </row>
    <row r="14" spans="1:6" ht="12.75">
      <c r="A14" s="24">
        <v>45381</v>
      </c>
      <c r="B14" s="4">
        <v>162.27500025431314</v>
      </c>
      <c r="C14" s="4">
        <v>130.74583180745444</v>
      </c>
      <c r="E14" s="5"/>
      <c r="F14" s="5"/>
    </row>
    <row r="15" spans="1:6" ht="12.75">
      <c r="A15" s="24">
        <v>45382</v>
      </c>
      <c r="B15" s="4">
        <v>159.55416552225748</v>
      </c>
      <c r="C15" s="4">
        <v>133.76666514078775</v>
      </c>
      <c r="E15" s="5"/>
      <c r="F15" s="5"/>
    </row>
    <row r="16" spans="1:6" ht="12.75">
      <c r="A16" s="24">
        <v>45383</v>
      </c>
      <c r="B16" s="4">
        <v>170.82916704813638</v>
      </c>
      <c r="C16" s="4">
        <v>143.56666564941406</v>
      </c>
      <c r="E16" s="5"/>
      <c r="F16" s="5"/>
    </row>
    <row r="17" spans="1:6" ht="12.75">
      <c r="A17" s="24">
        <v>45384</v>
      </c>
      <c r="B17" s="4">
        <v>150.3208325703939</v>
      </c>
      <c r="C17" s="4">
        <v>117.60000038146973</v>
      </c>
      <c r="E17" s="5"/>
      <c r="F17" s="5"/>
    </row>
    <row r="18" spans="1:6" ht="12.75">
      <c r="A18" s="24">
        <v>45385</v>
      </c>
      <c r="B18" s="4">
        <v>149.1374994913737</v>
      </c>
      <c r="C18" s="4">
        <v>114.33749961853027</v>
      </c>
      <c r="E18" s="5"/>
      <c r="F18" s="5"/>
    </row>
    <row r="19" spans="1:6" ht="15">
      <c r="A19" s="24">
        <v>45386</v>
      </c>
      <c r="B19" s="4">
        <v>140.2583335240682</v>
      </c>
      <c r="C19" s="4">
        <v>132.53749974568686</v>
      </c>
      <c r="E19" s="5"/>
      <c r="F19" s="5"/>
    </row>
    <row r="20" spans="1:6" ht="15">
      <c r="A20" s="24">
        <v>45387</v>
      </c>
      <c r="B20" s="4">
        <v>148.85416730244955</v>
      </c>
      <c r="C20" s="4">
        <v>205.9958349863688</v>
      </c>
      <c r="E20" s="5"/>
      <c r="F20" s="5"/>
    </row>
    <row r="21" spans="1:6" ht="15">
      <c r="A21" s="24">
        <v>45388</v>
      </c>
      <c r="B21" s="4">
        <v>149.99583307902017</v>
      </c>
      <c r="C21" s="4">
        <v>265.025000890096</v>
      </c>
      <c r="E21" s="5"/>
      <c r="F21" s="5"/>
    </row>
    <row r="22" spans="1:6" ht="15">
      <c r="A22" s="24">
        <v>45389</v>
      </c>
      <c r="B22" s="4">
        <v>138.29999987284342</v>
      </c>
      <c r="C22" s="4">
        <v>225.31249904632568</v>
      </c>
      <c r="E22" s="5"/>
      <c r="F22" s="5"/>
    </row>
    <row r="23" spans="1:6" ht="15">
      <c r="A23" s="24">
        <v>45390</v>
      </c>
      <c r="B23" s="4">
        <v>133.04583358764648</v>
      </c>
      <c r="C23" s="4">
        <v>128.80833371480307</v>
      </c>
      <c r="E23" s="5"/>
      <c r="F23" s="5"/>
    </row>
    <row r="24" spans="1:6" ht="15">
      <c r="A24" s="24">
        <v>45391</v>
      </c>
      <c r="B24" s="4">
        <v>132.91666571299234</v>
      </c>
      <c r="C24" s="4">
        <v>150.27083428700766</v>
      </c>
      <c r="E24" s="5"/>
      <c r="F24" s="5"/>
    </row>
    <row r="25" spans="1:6" ht="15">
      <c r="A25" s="24">
        <v>45392</v>
      </c>
      <c r="B25" s="4">
        <v>121.20416673024495</v>
      </c>
      <c r="C25" s="4">
        <v>146.32083225250244</v>
      </c>
      <c r="E25" s="5"/>
      <c r="F25" s="5"/>
    </row>
    <row r="26" spans="1:6" ht="15">
      <c r="A26" s="24">
        <v>45393</v>
      </c>
      <c r="B26" s="4">
        <v>125.84166622161865</v>
      </c>
      <c r="C26" s="4">
        <v>200.32916641235352</v>
      </c>
      <c r="E26" s="5"/>
      <c r="F26" s="5"/>
    </row>
    <row r="27" spans="1:6" ht="15">
      <c r="A27" s="24">
        <v>45394</v>
      </c>
      <c r="B27" s="4">
        <v>133.89583365122476</v>
      </c>
      <c r="C27" s="4">
        <v>100.51666736602783</v>
      </c>
      <c r="E27" s="5"/>
      <c r="F27" s="5"/>
    </row>
    <row r="28" spans="1:6" ht="15">
      <c r="A28" s="24">
        <v>45395</v>
      </c>
      <c r="B28" s="4">
        <v>131.6791674296061</v>
      </c>
      <c r="C28" s="4">
        <v>100.8916670481364</v>
      </c>
      <c r="E28" s="5"/>
      <c r="F28" s="5"/>
    </row>
    <row r="29" spans="1:6" ht="15">
      <c r="A29" s="24">
        <v>45396</v>
      </c>
      <c r="B29" s="4">
        <v>126.92916615804036</v>
      </c>
      <c r="C29" s="4">
        <v>100.64999993642171</v>
      </c>
      <c r="E29" s="5"/>
      <c r="F29" s="5"/>
    </row>
    <row r="30" spans="1:6" ht="15">
      <c r="A30" s="25">
        <v>45397</v>
      </c>
      <c r="B30" s="4">
        <v>137.46666717529297</v>
      </c>
      <c r="C30" s="4">
        <v>103.05833371480306</v>
      </c>
      <c r="E30" s="5"/>
      <c r="F30" s="5"/>
    </row>
    <row r="31" spans="5:6" ht="15">
      <c r="E31" s="5"/>
      <c r="F31" s="5"/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CD7AB-8B40-4F4A-BCA9-A71FE250D7AE}">
  <dimension ref="A1:E30"/>
  <sheetViews>
    <sheetView workbookViewId="0" topLeftCell="A1">
      <selection activeCell="O25" sqref="O25"/>
    </sheetView>
  </sheetViews>
  <sheetFormatPr defaultColWidth="9.140625" defaultRowHeight="15"/>
  <cols>
    <col min="1" max="2" width="10.7109375" style="5" customWidth="1"/>
    <col min="3" max="3" width="14.28125" style="5" customWidth="1"/>
    <col min="4" max="5" width="9.140625" style="5" customWidth="1"/>
    <col min="6" max="6" width="10.140625" style="5" bestFit="1" customWidth="1"/>
    <col min="7" max="16384" width="9.140625" style="5" customWidth="1"/>
  </cols>
  <sheetData>
    <row r="1" spans="1:5" ht="38.25">
      <c r="A1" s="1" t="s">
        <v>2</v>
      </c>
      <c r="B1" s="1" t="s">
        <v>46</v>
      </c>
      <c r="C1" s="1" t="s">
        <v>47</v>
      </c>
      <c r="D1" s="1" t="s">
        <v>30</v>
      </c>
      <c r="E1" s="1" t="s">
        <v>45</v>
      </c>
    </row>
    <row r="2" spans="1:5" ht="15">
      <c r="A2" s="2">
        <v>45369</v>
      </c>
      <c r="B2" s="4">
        <v>6.848583300908406</v>
      </c>
      <c r="C2" s="4">
        <v>10.670791645844778</v>
      </c>
      <c r="D2" s="4">
        <v>7.685083329677582</v>
      </c>
      <c r="E2" s="4">
        <v>2.1874166627724967</v>
      </c>
    </row>
    <row r="3" spans="1:5" ht="15">
      <c r="A3" s="2">
        <v>45370</v>
      </c>
      <c r="B3" s="4">
        <v>5.723958373069763</v>
      </c>
      <c r="C3" s="4">
        <v>8.032041708628336</v>
      </c>
      <c r="D3" s="4">
        <v>7.015999992688497</v>
      </c>
      <c r="E3" s="4">
        <v>2.043749993046125</v>
      </c>
    </row>
    <row r="4" spans="1:5" ht="12.75">
      <c r="A4" s="2">
        <v>45371</v>
      </c>
      <c r="B4" s="4">
        <v>5.355916639169057</v>
      </c>
      <c r="C4" s="4">
        <v>7.599666674931844</v>
      </c>
      <c r="D4" s="4">
        <v>7.5366250077883405</v>
      </c>
      <c r="E4" s="4">
        <v>1.975375011563301</v>
      </c>
    </row>
    <row r="5" spans="1:5" ht="12.75">
      <c r="A5" s="2">
        <v>45372</v>
      </c>
      <c r="B5" s="4">
        <v>7.032250066598256</v>
      </c>
      <c r="C5" s="4">
        <v>7.367208341757457</v>
      </c>
      <c r="D5" s="4">
        <v>7.323000033696492</v>
      </c>
      <c r="E5" s="4">
        <v>2.069041689236959</v>
      </c>
    </row>
    <row r="6" spans="1:5" ht="12.75">
      <c r="A6" s="2">
        <v>45373</v>
      </c>
      <c r="B6" s="4">
        <v>7.5508750677108765</v>
      </c>
      <c r="C6" s="4">
        <v>11.954124887784323</v>
      </c>
      <c r="D6" s="4">
        <v>7.123541673024495</v>
      </c>
      <c r="E6" s="4">
        <v>2.027500013510386</v>
      </c>
    </row>
    <row r="7" spans="1:5" ht="12.75">
      <c r="A7" s="2">
        <v>45374</v>
      </c>
      <c r="B7" s="4">
        <v>6.99637500445048</v>
      </c>
      <c r="C7" s="4">
        <v>13.932916601498922</v>
      </c>
      <c r="D7" s="4">
        <v>7.19795835018158</v>
      </c>
      <c r="E7" s="4">
        <v>2.1470416486263275</v>
      </c>
    </row>
    <row r="8" spans="1:5" ht="12.75">
      <c r="A8" s="2">
        <v>45375</v>
      </c>
      <c r="B8" s="4">
        <v>5.995000004768372</v>
      </c>
      <c r="C8" s="4">
        <v>14.368750095367432</v>
      </c>
      <c r="D8" s="4">
        <v>7.291791677474976</v>
      </c>
      <c r="E8" s="4">
        <v>2.1744583348433175</v>
      </c>
    </row>
    <row r="9" spans="1:5" ht="12.75">
      <c r="A9" s="2">
        <v>45376</v>
      </c>
      <c r="B9" s="4">
        <v>4.838541666666667</v>
      </c>
      <c r="C9" s="4">
        <v>14.286250034968058</v>
      </c>
      <c r="D9" s="4">
        <v>7.308749993642171</v>
      </c>
      <c r="E9" s="4">
        <v>1.8663749943176906</v>
      </c>
    </row>
    <row r="10" spans="1:5" ht="12.75">
      <c r="A10" s="2">
        <v>45377</v>
      </c>
      <c r="B10" s="4">
        <v>4.948291679223378</v>
      </c>
      <c r="C10" s="4">
        <v>12.96958331267039</v>
      </c>
      <c r="D10" s="4">
        <v>7.773458302021027</v>
      </c>
      <c r="E10" s="4">
        <v>1.6183333347241085</v>
      </c>
    </row>
    <row r="11" spans="1:5" ht="12.75">
      <c r="A11" s="2">
        <v>45378</v>
      </c>
      <c r="B11" s="4">
        <v>5.423291663328807</v>
      </c>
      <c r="C11" s="4">
        <v>11.962499976158142</v>
      </c>
      <c r="D11" s="4">
        <v>9.997000058492025</v>
      </c>
      <c r="E11" s="4">
        <v>2.1344166646401086</v>
      </c>
    </row>
    <row r="12" spans="1:5" ht="12.75">
      <c r="A12" s="2">
        <v>45379</v>
      </c>
      <c r="B12" s="4">
        <v>5.603583375612895</v>
      </c>
      <c r="C12" s="4">
        <v>11.068333268165588</v>
      </c>
      <c r="D12" s="4">
        <v>7.070958336194356</v>
      </c>
      <c r="E12" s="4">
        <v>1.8505416711171467</v>
      </c>
    </row>
    <row r="13" spans="1:5" ht="12.75">
      <c r="A13" s="2">
        <v>45380</v>
      </c>
      <c r="B13" s="4">
        <v>6.204250017801921</v>
      </c>
      <c r="C13" s="4">
        <v>9.37583335240682</v>
      </c>
      <c r="D13" s="4">
        <v>6.515458365281423</v>
      </c>
      <c r="E13" s="4">
        <v>1.8240416546662648</v>
      </c>
    </row>
    <row r="14" spans="1:5" ht="12.75">
      <c r="A14" s="2">
        <v>45381</v>
      </c>
      <c r="B14" s="4">
        <v>6.869083344936371</v>
      </c>
      <c r="C14" s="4">
        <v>9.470083355903625</v>
      </c>
      <c r="D14" s="4">
        <v>6.839291671911876</v>
      </c>
      <c r="E14" s="4">
        <v>1.9052500029404957</v>
      </c>
    </row>
    <row r="15" spans="1:5" ht="12.75">
      <c r="A15" s="2">
        <v>45382</v>
      </c>
      <c r="B15" s="4">
        <v>6.2596250375111895</v>
      </c>
      <c r="C15" s="4">
        <v>9.2671666542689</v>
      </c>
      <c r="D15" s="4">
        <v>6.2887082894643145</v>
      </c>
      <c r="E15" s="4">
        <v>1.9107499867677689</v>
      </c>
    </row>
    <row r="16" spans="1:5" ht="12.75">
      <c r="A16" s="2">
        <v>45383</v>
      </c>
      <c r="B16" s="4">
        <v>6.594125012556712</v>
      </c>
      <c r="C16" s="4">
        <v>9.91016678015391</v>
      </c>
      <c r="D16" s="4">
        <v>8.11954160531362</v>
      </c>
      <c r="E16" s="4">
        <v>1.930208330353101</v>
      </c>
    </row>
    <row r="17" spans="1:5" ht="12.75">
      <c r="A17" s="2">
        <v>45384</v>
      </c>
      <c r="B17" s="4">
        <v>6.36816668510437</v>
      </c>
      <c r="C17" s="4">
        <v>8.10754164059957</v>
      </c>
      <c r="D17" s="4">
        <v>7.74337504307429</v>
      </c>
      <c r="E17" s="4">
        <v>1.8027916699647903</v>
      </c>
    </row>
    <row r="18" spans="1:5" ht="12.75">
      <c r="A18" s="2">
        <v>45385</v>
      </c>
      <c r="B18" s="4">
        <v>8.600666642189026</v>
      </c>
      <c r="C18" s="4">
        <v>8.819791674613953</v>
      </c>
      <c r="D18" s="4">
        <v>8.347875038782755</v>
      </c>
      <c r="E18" s="4">
        <v>1.8147916744152706</v>
      </c>
    </row>
    <row r="19" spans="1:5" ht="12.75">
      <c r="A19" s="2">
        <v>45386</v>
      </c>
      <c r="B19" s="4">
        <v>10.90625011920929</v>
      </c>
      <c r="C19" s="4">
        <v>8.005666673183441</v>
      </c>
      <c r="D19" s="4">
        <v>7.20487501223882</v>
      </c>
      <c r="E19" s="4">
        <v>2.033458342154821</v>
      </c>
    </row>
    <row r="20" spans="1:5" ht="12.75">
      <c r="A20" s="2">
        <v>45387</v>
      </c>
      <c r="B20" s="4">
        <v>7.939708411693573</v>
      </c>
      <c r="C20" s="4">
        <v>8.5215416153272</v>
      </c>
      <c r="D20" s="4">
        <v>10.466833253701529</v>
      </c>
      <c r="E20" s="4">
        <v>2.4102500081062317</v>
      </c>
    </row>
    <row r="21" spans="1:5" ht="15">
      <c r="A21" s="2">
        <v>45388</v>
      </c>
      <c r="B21" s="4">
        <v>7.271458367506663</v>
      </c>
      <c r="C21" s="4">
        <v>9.176291704177856</v>
      </c>
      <c r="D21" s="4">
        <v>10.065416693687439</v>
      </c>
      <c r="E21" s="4">
        <v>2.8434166510899863</v>
      </c>
    </row>
    <row r="22" spans="1:5" ht="15">
      <c r="A22" s="2">
        <v>45389</v>
      </c>
      <c r="B22" s="4">
        <v>7.642749985059102</v>
      </c>
      <c r="C22" s="4">
        <v>9.760624945163727</v>
      </c>
      <c r="D22" s="4">
        <v>9.255833248297373</v>
      </c>
      <c r="E22" s="4">
        <v>2.6956666906674704</v>
      </c>
    </row>
    <row r="23" spans="1:5" ht="15">
      <c r="A23" s="2">
        <v>45390</v>
      </c>
      <c r="B23" s="4">
        <v>7.296000003814697</v>
      </c>
      <c r="C23" s="4">
        <v>9.881250023841858</v>
      </c>
      <c r="D23" s="4">
        <v>6.526624977588654</v>
      </c>
      <c r="E23" s="4">
        <v>1.7863750060399373</v>
      </c>
    </row>
    <row r="24" spans="1:5" ht="15">
      <c r="A24" s="2">
        <v>45391</v>
      </c>
      <c r="B24" s="4">
        <v>5.351958334445953</v>
      </c>
      <c r="C24" s="4">
        <v>9.413333296775818</v>
      </c>
      <c r="D24" s="4">
        <v>7.777708371480306</v>
      </c>
      <c r="E24" s="4">
        <v>2.530625025431315</v>
      </c>
    </row>
    <row r="25" spans="1:5" ht="15">
      <c r="A25" s="2">
        <v>45392</v>
      </c>
      <c r="B25" s="4">
        <v>5.168791651725769</v>
      </c>
      <c r="C25" s="4">
        <v>10.225416620572409</v>
      </c>
      <c r="D25" s="4">
        <v>5.9392499923706055</v>
      </c>
      <c r="E25" s="4">
        <v>2.62820831934611</v>
      </c>
    </row>
    <row r="26" spans="1:5" ht="15">
      <c r="A26" s="2">
        <v>45393</v>
      </c>
      <c r="B26" s="4">
        <v>5.176666696866353</v>
      </c>
      <c r="C26" s="4">
        <v>11.942499876022339</v>
      </c>
      <c r="D26" s="4">
        <v>5.3972083528836565</v>
      </c>
      <c r="E26" s="4">
        <v>2.5354166477918625</v>
      </c>
    </row>
    <row r="27" spans="1:5" ht="15">
      <c r="A27" s="2">
        <v>45394</v>
      </c>
      <c r="B27" s="4">
        <v>8.676791608333588</v>
      </c>
      <c r="C27" s="4">
        <v>11.026249965031942</v>
      </c>
      <c r="D27" s="4">
        <v>5.702791591485341</v>
      </c>
      <c r="E27" s="4">
        <v>1.7908750077088673</v>
      </c>
    </row>
    <row r="28" spans="1:5" ht="15">
      <c r="A28" s="2">
        <v>45395</v>
      </c>
      <c r="B28" s="4">
        <v>6.340166608492534</v>
      </c>
      <c r="C28" s="4">
        <v>9.437000036239624</v>
      </c>
      <c r="D28" s="4">
        <v>5.597958346207936</v>
      </c>
      <c r="E28" s="4">
        <v>1.8558333267768223</v>
      </c>
    </row>
    <row r="29" spans="1:5" ht="15">
      <c r="A29" s="2">
        <v>45396</v>
      </c>
      <c r="B29" s="4">
        <v>5.6151249806086225</v>
      </c>
      <c r="C29" s="4">
        <v>6.867666602134705</v>
      </c>
      <c r="D29" s="4">
        <v>6.321624954541524</v>
      </c>
      <c r="E29" s="4">
        <v>1.966333344578743</v>
      </c>
    </row>
    <row r="30" spans="1:5" ht="15">
      <c r="A30" s="2">
        <v>45397</v>
      </c>
      <c r="B30" s="4">
        <v>4.921083291371663</v>
      </c>
      <c r="C30" s="4">
        <v>5.386000017325084</v>
      </c>
      <c r="D30" s="4">
        <v>5.472124934196472</v>
      </c>
      <c r="E30" s="4">
        <v>1.827624996503194</v>
      </c>
    </row>
  </sheetData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8D20D-B037-4632-B17E-A050A314B42D}">
  <dimension ref="A1:D30"/>
  <sheetViews>
    <sheetView workbookViewId="0" topLeftCell="A1">
      <selection activeCell="N22" sqref="N22"/>
    </sheetView>
  </sheetViews>
  <sheetFormatPr defaultColWidth="9.140625" defaultRowHeight="15"/>
  <cols>
    <col min="1" max="1" width="12.7109375" style="5" customWidth="1"/>
    <col min="2" max="2" width="11.57421875" style="5" customWidth="1"/>
    <col min="3" max="3" width="10.7109375" style="5" customWidth="1"/>
    <col min="4" max="4" width="11.8515625" style="5" customWidth="1"/>
    <col min="5" max="5" width="10.140625" style="5" bestFit="1" customWidth="1"/>
    <col min="6" max="6" width="15.57421875" style="5" bestFit="1" customWidth="1"/>
    <col min="7" max="7" width="15.140625" style="5" bestFit="1" customWidth="1"/>
    <col min="8" max="16384" width="9.140625" style="5" customWidth="1"/>
  </cols>
  <sheetData>
    <row r="1" spans="1:4" ht="38.25">
      <c r="A1" s="1" t="s">
        <v>2</v>
      </c>
      <c r="B1" s="1" t="s">
        <v>46</v>
      </c>
      <c r="C1" s="1" t="s">
        <v>30</v>
      </c>
      <c r="D1" s="1" t="s">
        <v>48</v>
      </c>
    </row>
    <row r="2" spans="1:4" ht="17.45" customHeight="1">
      <c r="A2" s="2">
        <v>45369</v>
      </c>
      <c r="B2" s="4"/>
      <c r="C2" s="4"/>
      <c r="D2" s="4"/>
    </row>
    <row r="3" spans="1:4" ht="15">
      <c r="A3" s="2">
        <v>45370</v>
      </c>
      <c r="B3" s="4"/>
      <c r="C3" s="4"/>
      <c r="D3" s="4"/>
    </row>
    <row r="4" spans="1:4" ht="12.75">
      <c r="A4" s="2">
        <v>45371</v>
      </c>
      <c r="B4" s="4"/>
      <c r="C4" s="4"/>
      <c r="D4" s="4"/>
    </row>
    <row r="5" spans="1:4" ht="12.75">
      <c r="A5" s="2">
        <v>45372</v>
      </c>
      <c r="B5" s="4"/>
      <c r="C5" s="4"/>
      <c r="D5" s="4"/>
    </row>
    <row r="6" spans="1:4" ht="12.75">
      <c r="A6" s="2">
        <v>45373</v>
      </c>
      <c r="B6" s="4"/>
      <c r="C6" s="4"/>
      <c r="D6" s="4"/>
    </row>
    <row r="7" spans="1:4" ht="12.75">
      <c r="A7" s="2">
        <v>45374</v>
      </c>
      <c r="B7" s="4"/>
      <c r="C7" s="4"/>
      <c r="D7" s="4"/>
    </row>
    <row r="8" spans="1:4" ht="12.75">
      <c r="A8" s="2">
        <v>45375</v>
      </c>
      <c r="B8" s="4"/>
      <c r="C8" s="4"/>
      <c r="D8" s="4"/>
    </row>
    <row r="9" spans="1:4" ht="12.75">
      <c r="A9" s="2">
        <v>45376</v>
      </c>
      <c r="B9" s="4"/>
      <c r="C9" s="4"/>
      <c r="D9" s="4"/>
    </row>
    <row r="10" spans="1:4" ht="12.75">
      <c r="A10" s="2">
        <v>45377</v>
      </c>
      <c r="B10" s="4"/>
      <c r="C10" s="4"/>
      <c r="D10" s="4"/>
    </row>
    <row r="11" spans="1:4" ht="12.75">
      <c r="A11" s="2">
        <v>45378</v>
      </c>
      <c r="B11" s="4"/>
      <c r="C11" s="4"/>
      <c r="D11" s="4"/>
    </row>
    <row r="12" spans="1:4" ht="12.75">
      <c r="A12" s="2">
        <v>45379</v>
      </c>
      <c r="B12" s="4"/>
      <c r="C12" s="4"/>
      <c r="D12" s="4"/>
    </row>
    <row r="13" spans="1:4" ht="12.75">
      <c r="A13" s="2">
        <v>45380</v>
      </c>
      <c r="B13" s="4"/>
      <c r="C13" s="4"/>
      <c r="D13" s="4"/>
    </row>
    <row r="14" spans="1:4" ht="12.75">
      <c r="A14" s="2">
        <v>45381</v>
      </c>
      <c r="B14" s="4"/>
      <c r="C14" s="4"/>
      <c r="D14" s="4"/>
    </row>
    <row r="15" spans="1:4" ht="12.75">
      <c r="A15" s="2">
        <v>45382</v>
      </c>
      <c r="B15" s="4"/>
      <c r="C15" s="4"/>
      <c r="D15" s="4"/>
    </row>
    <row r="16" spans="1:4" ht="12.75">
      <c r="A16" s="2">
        <v>45383</v>
      </c>
      <c r="B16" s="4"/>
      <c r="C16" s="4"/>
      <c r="D16" s="4"/>
    </row>
    <row r="17" spans="1:4" ht="12.75">
      <c r="A17" s="2">
        <v>45384</v>
      </c>
      <c r="B17" s="4"/>
      <c r="C17" s="4"/>
      <c r="D17" s="4"/>
    </row>
    <row r="18" spans="1:4" ht="12.75">
      <c r="A18" s="2">
        <v>45385</v>
      </c>
      <c r="B18" s="4"/>
      <c r="C18" s="4"/>
      <c r="D18" s="4"/>
    </row>
    <row r="19" spans="1:4" ht="12.75">
      <c r="A19" s="2">
        <v>45386</v>
      </c>
      <c r="B19" s="4"/>
      <c r="C19" s="4"/>
      <c r="D19" s="4"/>
    </row>
    <row r="20" spans="1:4" ht="12.75">
      <c r="A20" s="2">
        <v>45387</v>
      </c>
      <c r="B20" s="4"/>
      <c r="C20" s="4"/>
      <c r="D20" s="4"/>
    </row>
    <row r="21" spans="1:4" ht="15">
      <c r="A21" s="2">
        <v>45388</v>
      </c>
      <c r="B21" s="4"/>
      <c r="C21" s="4"/>
      <c r="D21" s="4"/>
    </row>
    <row r="22" spans="1:4" ht="15">
      <c r="A22" s="2">
        <v>45389</v>
      </c>
      <c r="B22" s="4"/>
      <c r="C22" s="4"/>
      <c r="D22" s="4"/>
    </row>
    <row r="23" spans="1:4" ht="15">
      <c r="A23" s="2">
        <v>45390</v>
      </c>
      <c r="B23" s="4"/>
      <c r="C23" s="4"/>
      <c r="D23" s="4"/>
    </row>
    <row r="24" spans="1:4" ht="15">
      <c r="A24" s="2">
        <v>45391</v>
      </c>
      <c r="B24" s="4"/>
      <c r="C24" s="4"/>
      <c r="D24" s="4"/>
    </row>
    <row r="25" spans="1:4" ht="15">
      <c r="A25" s="2">
        <v>45392</v>
      </c>
      <c r="B25" s="4"/>
      <c r="C25" s="4"/>
      <c r="D25" s="4"/>
    </row>
    <row r="26" spans="1:4" ht="15">
      <c r="A26" s="2">
        <v>45393</v>
      </c>
      <c r="B26" s="4"/>
      <c r="C26" s="4"/>
      <c r="D26" s="4"/>
    </row>
    <row r="27" spans="1:4" ht="15">
      <c r="A27" s="2">
        <v>45394</v>
      </c>
      <c r="B27" s="4"/>
      <c r="C27" s="4"/>
      <c r="D27" s="4"/>
    </row>
    <row r="28" spans="1:4" ht="15">
      <c r="A28" s="2">
        <v>45395</v>
      </c>
      <c r="B28" s="4"/>
      <c r="C28" s="4"/>
      <c r="D28" s="4"/>
    </row>
    <row r="29" spans="1:4" ht="15">
      <c r="A29" s="2">
        <v>45396</v>
      </c>
      <c r="B29" s="4"/>
      <c r="C29" s="4"/>
      <c r="D29" s="4"/>
    </row>
    <row r="30" spans="1:4" ht="15">
      <c r="A30" s="2">
        <v>45397</v>
      </c>
      <c r="B30" s="4"/>
      <c r="C30" s="4"/>
      <c r="D3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F1444-FC67-431F-8884-32A96AC1B925}">
  <dimension ref="A1:C30"/>
  <sheetViews>
    <sheetView workbookViewId="0" topLeftCell="A1">
      <selection activeCell="C15" sqref="C15:C18"/>
    </sheetView>
  </sheetViews>
  <sheetFormatPr defaultColWidth="9.140625" defaultRowHeight="15"/>
  <cols>
    <col min="1" max="1" width="10.57421875" style="5" customWidth="1"/>
    <col min="2" max="2" width="10.8515625" style="5" customWidth="1"/>
    <col min="3" max="16384" width="9.140625" style="5" customWidth="1"/>
  </cols>
  <sheetData>
    <row r="1" spans="1:2" ht="25.5">
      <c r="A1" s="1" t="s">
        <v>2</v>
      </c>
      <c r="B1" s="1" t="s">
        <v>46</v>
      </c>
    </row>
    <row r="2" spans="1:3" ht="12.75">
      <c r="A2" s="2">
        <v>45369</v>
      </c>
      <c r="B2" s="4">
        <v>16.012500087420147</v>
      </c>
      <c r="C2" s="11">
        <f>IF(B2&gt;0,32+9*B2/5,NA())</f>
        <v>60.82250015735626</v>
      </c>
    </row>
    <row r="3" spans="1:3" ht="12.75">
      <c r="A3" s="2">
        <v>45370</v>
      </c>
      <c r="B3" s="4">
        <v>17.21416672070821</v>
      </c>
      <c r="C3" s="11">
        <f aca="true" t="shared" si="0" ref="C3:C30">IF(B3&gt;0,32+9*B3/5,NA())</f>
        <v>62.98550009727478</v>
      </c>
    </row>
    <row r="4" spans="1:3" ht="12.75">
      <c r="A4" s="2">
        <v>45371</v>
      </c>
      <c r="B4" s="4">
        <v>17.62500015894572</v>
      </c>
      <c r="C4" s="11">
        <f t="shared" si="0"/>
        <v>63.72500028610229</v>
      </c>
    </row>
    <row r="5" spans="1:3" ht="12.75">
      <c r="A5" s="2">
        <v>45372</v>
      </c>
      <c r="B5" s="4">
        <v>17.171666463216145</v>
      </c>
      <c r="C5" s="11">
        <f t="shared" si="0"/>
        <v>62.908999633789065</v>
      </c>
    </row>
    <row r="6" spans="1:3" ht="12.75">
      <c r="A6" s="2">
        <v>45373</v>
      </c>
      <c r="B6" s="4">
        <v>17.207083622614544</v>
      </c>
      <c r="C6" s="11">
        <f t="shared" si="0"/>
        <v>62.97275052070618</v>
      </c>
    </row>
    <row r="7" spans="1:3" ht="12.75">
      <c r="A7" s="2">
        <v>45374</v>
      </c>
      <c r="B7" s="4">
        <v>16.262499928474426</v>
      </c>
      <c r="C7" s="11">
        <f t="shared" si="0"/>
        <v>61.27249987125397</v>
      </c>
    </row>
    <row r="8" spans="1:3" ht="12.75">
      <c r="A8" s="2">
        <v>45375</v>
      </c>
      <c r="B8" s="4">
        <v>15.610833326975504</v>
      </c>
      <c r="C8" s="11">
        <f t="shared" si="0"/>
        <v>60.099499988555905</v>
      </c>
    </row>
    <row r="9" spans="1:3" ht="12.75">
      <c r="A9" s="2">
        <v>45376</v>
      </c>
      <c r="B9" s="4">
        <v>15.076666633288065</v>
      </c>
      <c r="C9" s="11">
        <f t="shared" si="0"/>
        <v>59.137999939918515</v>
      </c>
    </row>
    <row r="10" spans="1:3" ht="12.75">
      <c r="A10" s="2">
        <v>45377</v>
      </c>
      <c r="B10" s="4">
        <v>15.319583336512247</v>
      </c>
      <c r="C10" s="11">
        <f t="shared" si="0"/>
        <v>59.57525000572205</v>
      </c>
    </row>
    <row r="11" spans="1:3" ht="12.75">
      <c r="A11" s="2">
        <v>45378</v>
      </c>
      <c r="B11" s="4">
        <v>15.957916736602783</v>
      </c>
      <c r="C11" s="11">
        <f t="shared" si="0"/>
        <v>60.72425012588501</v>
      </c>
    </row>
    <row r="12" spans="1:3" ht="12.75">
      <c r="A12" s="2">
        <v>45379</v>
      </c>
      <c r="B12" s="4">
        <v>16.21541655063629</v>
      </c>
      <c r="C12" s="11">
        <f t="shared" si="0"/>
        <v>61.18774979114532</v>
      </c>
    </row>
    <row r="13" spans="1:3" ht="12.75">
      <c r="A13" s="2">
        <v>45380</v>
      </c>
      <c r="B13" s="4">
        <v>16.09375011920929</v>
      </c>
      <c r="C13" s="11">
        <f t="shared" si="0"/>
        <v>60.96875021457672</v>
      </c>
    </row>
    <row r="14" spans="1:3" ht="12.75">
      <c r="A14" s="2">
        <v>45381</v>
      </c>
      <c r="B14" s="4">
        <v>15.677083333333334</v>
      </c>
      <c r="C14" s="11">
        <f t="shared" si="0"/>
        <v>60.21875</v>
      </c>
    </row>
    <row r="15" spans="1:3" ht="12.75">
      <c r="A15" s="2">
        <v>45382</v>
      </c>
      <c r="B15" s="4">
        <v>15.883333126703898</v>
      </c>
      <c r="C15" s="11"/>
    </row>
    <row r="16" spans="1:3" ht="12.75">
      <c r="A16" s="2">
        <v>45383</v>
      </c>
      <c r="B16" s="4">
        <v>16.071666757265728</v>
      </c>
      <c r="C16" s="11"/>
    </row>
    <row r="17" spans="1:3" ht="12.75">
      <c r="A17" s="2">
        <v>45384</v>
      </c>
      <c r="B17" s="4">
        <v>17.206666628519695</v>
      </c>
      <c r="C17" s="11"/>
    </row>
    <row r="18" spans="1:3" ht="15">
      <c r="A18" s="2">
        <v>45385</v>
      </c>
      <c r="B18" s="4">
        <v>17.805416584014893</v>
      </c>
      <c r="C18" s="11"/>
    </row>
    <row r="19" spans="1:3" ht="15">
      <c r="A19" s="2">
        <v>45386</v>
      </c>
      <c r="B19" s="4">
        <v>15.878750085830688</v>
      </c>
      <c r="C19" s="11">
        <f t="shared" si="0"/>
        <v>60.58175015449524</v>
      </c>
    </row>
    <row r="20" spans="1:3" ht="15">
      <c r="A20" s="2">
        <v>45387</v>
      </c>
      <c r="B20" s="4">
        <v>15.398749947547913</v>
      </c>
      <c r="C20" s="11">
        <f t="shared" si="0"/>
        <v>59.717749905586246</v>
      </c>
    </row>
    <row r="21" spans="1:3" ht="15">
      <c r="A21" s="2">
        <v>45388</v>
      </c>
      <c r="B21" s="4">
        <v>15.614583253860474</v>
      </c>
      <c r="C21" s="11">
        <f t="shared" si="0"/>
        <v>60.10624985694885</v>
      </c>
    </row>
    <row r="22" spans="1:3" ht="15">
      <c r="A22" s="2">
        <v>45389</v>
      </c>
      <c r="B22" s="4">
        <v>16.510416666666668</v>
      </c>
      <c r="C22" s="11">
        <f t="shared" si="0"/>
        <v>61.71875</v>
      </c>
    </row>
    <row r="23" spans="1:3" ht="15">
      <c r="A23" s="2">
        <v>45390</v>
      </c>
      <c r="B23" s="4">
        <v>16.335416674613953</v>
      </c>
      <c r="C23" s="11">
        <f t="shared" si="0"/>
        <v>61.40375001430512</v>
      </c>
    </row>
    <row r="24" spans="1:3" ht="15">
      <c r="A24" s="2">
        <v>45391</v>
      </c>
      <c r="B24" s="4">
        <v>16.544583320617676</v>
      </c>
      <c r="C24" s="11">
        <f t="shared" si="0"/>
        <v>61.780249977111815</v>
      </c>
    </row>
    <row r="25" spans="1:3" ht="15">
      <c r="A25" s="2">
        <v>45392</v>
      </c>
      <c r="B25" s="4">
        <v>17.797083536783855</v>
      </c>
      <c r="C25" s="11">
        <f t="shared" si="0"/>
        <v>64.03475036621094</v>
      </c>
    </row>
    <row r="26" spans="1:3" ht="15">
      <c r="A26" s="2">
        <v>45393</v>
      </c>
      <c r="B26" s="4">
        <v>18.853333393732708</v>
      </c>
      <c r="C26" s="11">
        <f t="shared" si="0"/>
        <v>65.93600010871887</v>
      </c>
    </row>
    <row r="27" spans="1:3" ht="15">
      <c r="A27" s="2">
        <v>45394</v>
      </c>
      <c r="B27" s="4">
        <v>18.137500047683716</v>
      </c>
      <c r="C27" s="11">
        <f t="shared" si="0"/>
        <v>64.64750008583069</v>
      </c>
    </row>
    <row r="28" spans="1:3" ht="15">
      <c r="A28" s="2">
        <v>45395</v>
      </c>
      <c r="B28" s="4">
        <v>15.43291668097178</v>
      </c>
      <c r="C28" s="11">
        <f t="shared" si="0"/>
        <v>59.77925002574921</v>
      </c>
    </row>
    <row r="29" spans="1:3" ht="15">
      <c r="A29" s="2">
        <v>45396</v>
      </c>
      <c r="B29" s="4">
        <v>15.151250123977661</v>
      </c>
      <c r="C29" s="11">
        <f t="shared" si="0"/>
        <v>59.27225022315979</v>
      </c>
    </row>
    <row r="30" spans="1:3" ht="15">
      <c r="A30" s="2">
        <v>45397</v>
      </c>
      <c r="B30" s="4">
        <v>15.93416670958201</v>
      </c>
      <c r="C30" s="11">
        <f t="shared" si="0"/>
        <v>60.68150007724762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6FDF1-C161-4A77-9FFE-B7B54A8CF75C}">
  <dimension ref="A1:D31"/>
  <sheetViews>
    <sheetView workbookViewId="0" topLeftCell="A1">
      <selection activeCell="I27" sqref="I27"/>
    </sheetView>
  </sheetViews>
  <sheetFormatPr defaultColWidth="9.140625" defaultRowHeight="15"/>
  <cols>
    <col min="1" max="1" width="13.28125" style="5" customWidth="1"/>
    <col min="2" max="2" width="14.28125" style="5" customWidth="1"/>
    <col min="3" max="3" width="13.28125" style="5" customWidth="1"/>
    <col min="4" max="4" width="16.00390625" style="5" customWidth="1"/>
    <col min="5" max="5" width="9.140625" style="5" customWidth="1"/>
    <col min="6" max="6" width="10.140625" style="5" bestFit="1" customWidth="1"/>
    <col min="7" max="7" width="12.140625" style="5" customWidth="1"/>
    <col min="8" max="8" width="9.00390625" style="5" customWidth="1"/>
    <col min="9" max="9" width="19.28125" style="5" bestFit="1" customWidth="1"/>
    <col min="10" max="16384" width="9.140625" style="5" customWidth="1"/>
  </cols>
  <sheetData>
    <row r="1" spans="1:4" ht="15">
      <c r="A1" s="5" t="s">
        <v>2</v>
      </c>
      <c r="B1" s="5" t="s">
        <v>6</v>
      </c>
      <c r="C1" s="5" t="s">
        <v>7</v>
      </c>
      <c r="D1" s="5" t="s">
        <v>8</v>
      </c>
    </row>
    <row r="2" spans="1:4" ht="15">
      <c r="A2" s="2">
        <v>45369</v>
      </c>
      <c r="B2" s="7">
        <v>48373.12939453125</v>
      </c>
      <c r="C2" s="7">
        <v>40993.45983886719</v>
      </c>
      <c r="D2" s="7">
        <v>14678.438344319662</v>
      </c>
    </row>
    <row r="3" spans="1:4" ht="15">
      <c r="A3" s="2">
        <v>45370</v>
      </c>
      <c r="B3" s="7">
        <v>46225.80029296875</v>
      </c>
      <c r="C3" s="7">
        <v>38533.42915852865</v>
      </c>
      <c r="D3" s="7">
        <v>13376.387379964193</v>
      </c>
    </row>
    <row r="4" spans="1:4" ht="15">
      <c r="A4" s="2">
        <v>45371</v>
      </c>
      <c r="B4" s="7">
        <v>44094.470540364586</v>
      </c>
      <c r="C4" s="7">
        <v>36173.7500406901</v>
      </c>
      <c r="D4" s="7">
        <v>12521.02500406901</v>
      </c>
    </row>
    <row r="5" spans="1:4" ht="12.75">
      <c r="A5" s="2">
        <v>45372</v>
      </c>
      <c r="B5" s="7">
        <v>42332.74169921875</v>
      </c>
      <c r="C5" s="7">
        <v>34065.413330078125</v>
      </c>
      <c r="D5" s="7">
        <v>12153.332122802734</v>
      </c>
    </row>
    <row r="6" spans="1:4" ht="12.75">
      <c r="A6" s="2">
        <v>45373</v>
      </c>
      <c r="B6" s="7">
        <v>40341.170572916664</v>
      </c>
      <c r="C6" s="7">
        <v>32828.95143636068</v>
      </c>
      <c r="D6" s="7">
        <v>11979.326700846354</v>
      </c>
    </row>
    <row r="7" spans="1:4" ht="12.75">
      <c r="A7" s="2">
        <v>45374</v>
      </c>
      <c r="B7" s="7">
        <v>39518.27490234375</v>
      </c>
      <c r="C7" s="7">
        <v>32384.743225097656</v>
      </c>
      <c r="D7" s="7">
        <v>13431.639272054037</v>
      </c>
    </row>
    <row r="8" spans="1:4" ht="12.75">
      <c r="A8" s="2">
        <v>45375</v>
      </c>
      <c r="B8" s="7">
        <v>39494.545572916664</v>
      </c>
      <c r="C8" s="7">
        <v>32269.266031901043</v>
      </c>
      <c r="D8" s="7">
        <v>18138.15803019206</v>
      </c>
    </row>
    <row r="9" spans="1:4" ht="12.75">
      <c r="A9" s="2">
        <v>45376</v>
      </c>
      <c r="B9" s="7">
        <v>39734.054036458336</v>
      </c>
      <c r="C9" s="7">
        <v>32999.08852132162</v>
      </c>
      <c r="D9" s="7">
        <v>14360.803314208984</v>
      </c>
    </row>
    <row r="10" spans="1:4" ht="12.75">
      <c r="A10" s="2">
        <v>45377</v>
      </c>
      <c r="B10" s="7">
        <v>40802.175130208336</v>
      </c>
      <c r="C10" s="7">
        <v>34111.388916015625</v>
      </c>
      <c r="D10" s="7">
        <v>12050.3205464681</v>
      </c>
    </row>
    <row r="11" spans="1:4" ht="12.75">
      <c r="A11" s="2">
        <v>45378</v>
      </c>
      <c r="B11" s="7">
        <v>40668.7919921875</v>
      </c>
      <c r="C11" s="7">
        <v>33408.11966959635</v>
      </c>
      <c r="D11" s="7">
        <v>10966.525075276693</v>
      </c>
    </row>
    <row r="12" spans="1:4" ht="12.75">
      <c r="A12" s="2">
        <v>45379</v>
      </c>
      <c r="B12" s="7">
        <v>39683.083333333336</v>
      </c>
      <c r="C12" s="7">
        <v>32186.769612630207</v>
      </c>
      <c r="D12" s="7">
        <v>22844.89617919922</v>
      </c>
    </row>
    <row r="13" spans="1:4" ht="12.75">
      <c r="A13" s="2">
        <v>45380</v>
      </c>
      <c r="B13" s="7">
        <v>39309.52880859375</v>
      </c>
      <c r="C13" s="7">
        <v>32860.93200683594</v>
      </c>
      <c r="D13" s="7">
        <v>17683.957021077473</v>
      </c>
    </row>
    <row r="14" spans="1:4" ht="12.75">
      <c r="A14" s="2">
        <v>45381</v>
      </c>
      <c r="B14" s="7">
        <v>41507.404296875</v>
      </c>
      <c r="C14" s="7">
        <v>35987.23116048177</v>
      </c>
      <c r="D14" s="7">
        <v>18646.293090820312</v>
      </c>
    </row>
    <row r="15" spans="1:4" ht="12.75">
      <c r="A15" s="2">
        <v>45382</v>
      </c>
      <c r="B15" s="7">
        <v>43630.6708984375</v>
      </c>
      <c r="C15" s="7">
        <v>36765.97802734375</v>
      </c>
      <c r="D15" s="7">
        <v>16097.60503133138</v>
      </c>
    </row>
    <row r="16" spans="1:4" ht="12.75">
      <c r="A16" s="2">
        <v>45383</v>
      </c>
      <c r="B16" s="7">
        <v>43078.75390625</v>
      </c>
      <c r="C16" s="7">
        <v>36422.07727050781</v>
      </c>
      <c r="D16" s="7">
        <v>12968.355712890625</v>
      </c>
    </row>
    <row r="17" spans="1:4" ht="12.75">
      <c r="A17" s="2">
        <v>45384</v>
      </c>
      <c r="B17" s="7">
        <v>42201.37060546875</v>
      </c>
      <c r="C17" s="7">
        <v>34975.243977864586</v>
      </c>
      <c r="D17" s="7">
        <v>11719.920674641928</v>
      </c>
    </row>
    <row r="18" spans="1:4" ht="12.75">
      <c r="A18" s="2">
        <v>45385</v>
      </c>
      <c r="B18" s="7">
        <v>40020.749674479164</v>
      </c>
      <c r="C18" s="7">
        <v>32980.176778157555</v>
      </c>
      <c r="D18" s="7">
        <v>11254.573425292969</v>
      </c>
    </row>
    <row r="19" spans="1:4" ht="12.75">
      <c r="A19" s="2">
        <v>45386</v>
      </c>
      <c r="B19" s="7">
        <v>38509.320963541664</v>
      </c>
      <c r="C19" s="7">
        <v>31541.9838663737</v>
      </c>
      <c r="D19" s="7">
        <v>11535.567993164062</v>
      </c>
    </row>
    <row r="20" spans="1:4" ht="12.75">
      <c r="A20" s="2">
        <v>45387</v>
      </c>
      <c r="B20" s="7">
        <v>38011.33740234375</v>
      </c>
      <c r="C20" s="7">
        <v>30870.617045084637</v>
      </c>
      <c r="D20" s="7">
        <v>12236.415161132812</v>
      </c>
    </row>
    <row r="21" spans="1:4" ht="15">
      <c r="A21" s="2">
        <v>45388</v>
      </c>
      <c r="B21" s="7">
        <v>37595.7080078125</v>
      </c>
      <c r="C21" s="7">
        <v>30664.90138753255</v>
      </c>
      <c r="D21" s="7">
        <v>11238.184407552084</v>
      </c>
    </row>
    <row r="22" spans="1:4" ht="15">
      <c r="A22" s="2">
        <v>45389</v>
      </c>
      <c r="B22" s="7">
        <v>37366.441569010414</v>
      </c>
      <c r="C22" s="7">
        <v>30302.952067057293</v>
      </c>
      <c r="D22" s="7">
        <v>10064.903503417969</v>
      </c>
    </row>
    <row r="23" spans="1:4" ht="15">
      <c r="A23" s="2">
        <v>45390</v>
      </c>
      <c r="B23" s="7">
        <v>30979.579182942707</v>
      </c>
      <c r="C23" s="7">
        <v>29063.775227864582</v>
      </c>
      <c r="D23" s="7">
        <v>9802.570841471354</v>
      </c>
    </row>
    <row r="24" spans="1:4" ht="15">
      <c r="A24" s="2">
        <v>45391</v>
      </c>
      <c r="B24" s="7">
        <v>31682.7958984375</v>
      </c>
      <c r="C24" s="7">
        <v>27308.948669433594</v>
      </c>
      <c r="D24" s="7">
        <v>10841.345479329428</v>
      </c>
    </row>
    <row r="25" spans="1:4" ht="15">
      <c r="A25" s="2">
        <v>45392</v>
      </c>
      <c r="B25" s="7">
        <v>31117.341715494793</v>
      </c>
      <c r="C25" s="7">
        <v>26183.968892415363</v>
      </c>
      <c r="D25" s="7">
        <v>10916.486012776693</v>
      </c>
    </row>
    <row r="26" spans="1:4" ht="15">
      <c r="A26" s="2">
        <v>45393</v>
      </c>
      <c r="B26" s="7">
        <v>30389.066650390625</v>
      </c>
      <c r="C26" s="7">
        <v>25720.882080078125</v>
      </c>
      <c r="D26" s="7">
        <v>10940.32056681315</v>
      </c>
    </row>
    <row r="27" spans="1:4" ht="15">
      <c r="A27" s="2">
        <v>45394</v>
      </c>
      <c r="B27" s="7">
        <v>30014.633463541668</v>
      </c>
      <c r="C27" s="7">
        <v>25731.849344889324</v>
      </c>
      <c r="D27" s="7">
        <v>11493.369466145834</v>
      </c>
    </row>
    <row r="28" spans="1:4" ht="15">
      <c r="A28" s="2">
        <v>45395</v>
      </c>
      <c r="B28" s="7">
        <v>30853.72509765625</v>
      </c>
      <c r="C28" s="7">
        <v>25677.69834391276</v>
      </c>
      <c r="D28" s="7">
        <v>13371.30185953776</v>
      </c>
    </row>
    <row r="29" spans="1:4" ht="15">
      <c r="A29" s="2">
        <v>45396</v>
      </c>
      <c r="B29" s="7">
        <v>31308.662679036457</v>
      </c>
      <c r="C29" s="7">
        <v>26355.06154378255</v>
      </c>
      <c r="D29" s="7">
        <v>14730.044240315756</v>
      </c>
    </row>
    <row r="30" spans="1:4" ht="15">
      <c r="A30" s="2">
        <v>45397</v>
      </c>
      <c r="B30" s="7">
        <v>31619.42919921875</v>
      </c>
      <c r="C30" s="7">
        <v>27280.21091715495</v>
      </c>
      <c r="D30" s="7">
        <v>16719.678700764973</v>
      </c>
    </row>
    <row r="31" ht="15">
      <c r="A31" s="2"/>
    </row>
  </sheetData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C6DD8-4C43-480B-B4E4-BEE354693C09}">
  <dimension ref="A1:C30"/>
  <sheetViews>
    <sheetView workbookViewId="0" topLeftCell="A1">
      <selection activeCell="S20" sqref="S20"/>
    </sheetView>
  </sheetViews>
  <sheetFormatPr defaultColWidth="9.140625" defaultRowHeight="15"/>
  <cols>
    <col min="1" max="1" width="11.57421875" style="5" customWidth="1"/>
    <col min="2" max="2" width="10.421875" style="5" customWidth="1"/>
    <col min="3" max="16384" width="9.140625" style="5" customWidth="1"/>
  </cols>
  <sheetData>
    <row r="1" spans="1:3" ht="25.5">
      <c r="A1" s="1" t="s">
        <v>2</v>
      </c>
      <c r="B1" s="1" t="s">
        <v>46</v>
      </c>
      <c r="C1" s="5" t="s">
        <v>27</v>
      </c>
    </row>
    <row r="2" spans="1:3" ht="12.75">
      <c r="A2" s="2">
        <v>45369</v>
      </c>
      <c r="B2" s="4">
        <v>344.5041669209798</v>
      </c>
      <c r="C2" s="4">
        <v>435.04545454545456</v>
      </c>
    </row>
    <row r="3" spans="1:3" ht="12.75">
      <c r="A3" s="2">
        <v>45370</v>
      </c>
      <c r="B3" s="4">
        <v>353.19583384195965</v>
      </c>
      <c r="C3" s="4">
        <v>437.875</v>
      </c>
    </row>
    <row r="4" spans="1:3" ht="12.75">
      <c r="A4" s="2">
        <v>45371</v>
      </c>
      <c r="B4" s="4">
        <v>357.1666666666667</v>
      </c>
      <c r="C4" s="4">
        <v>421.2083333333333</v>
      </c>
    </row>
    <row r="5" spans="1:3" ht="12.75">
      <c r="A5" s="2">
        <v>45372</v>
      </c>
      <c r="B5" s="4">
        <v>362.6083348592122</v>
      </c>
      <c r="C5" s="4">
        <v>439.6666666666667</v>
      </c>
    </row>
    <row r="6" spans="1:3" ht="12.75">
      <c r="A6" s="2">
        <v>45373</v>
      </c>
      <c r="B6" s="4">
        <v>366.6333312988281</v>
      </c>
      <c r="C6" s="4">
        <v>462.0416666666667</v>
      </c>
    </row>
    <row r="7" spans="1:3" ht="12.75">
      <c r="A7" s="2">
        <v>45374</v>
      </c>
      <c r="B7" s="4">
        <v>379.7541681925456</v>
      </c>
      <c r="C7" s="4">
        <v>459.25</v>
      </c>
    </row>
    <row r="8" spans="1:3" ht="12.75">
      <c r="A8" s="2">
        <v>45375</v>
      </c>
      <c r="B8" s="4">
        <v>384.13333257039386</v>
      </c>
      <c r="C8" s="4">
        <v>455.2083333333333</v>
      </c>
    </row>
    <row r="9" spans="1:3" ht="12.75">
      <c r="A9" s="2">
        <v>45376</v>
      </c>
      <c r="B9" s="4">
        <v>401.4874979654948</v>
      </c>
      <c r="C9" s="4">
        <v>451.6363636363636</v>
      </c>
    </row>
    <row r="10" spans="1:3" ht="12.75">
      <c r="A10" s="2">
        <v>45377</v>
      </c>
      <c r="B10" s="4">
        <v>397.7833302815755</v>
      </c>
      <c r="C10" s="4">
        <v>441.36842105263156</v>
      </c>
    </row>
    <row r="11" spans="1:3" ht="12.75">
      <c r="A11" s="2">
        <v>45378</v>
      </c>
      <c r="B11" s="4">
        <v>388.90000025431317</v>
      </c>
      <c r="C11" s="4">
        <v>426.3478260869565</v>
      </c>
    </row>
    <row r="12" spans="1:3" ht="12.75">
      <c r="A12" s="2">
        <v>45379</v>
      </c>
      <c r="B12" s="4">
        <v>382.78333409627277</v>
      </c>
      <c r="C12" s="4">
        <v>374.8125</v>
      </c>
    </row>
    <row r="13" spans="1:3" ht="12.75">
      <c r="A13" s="2">
        <v>45380</v>
      </c>
      <c r="B13" s="4">
        <v>375.8249994913737</v>
      </c>
      <c r="C13" s="4">
        <v>325.8095238095238</v>
      </c>
    </row>
    <row r="14" spans="1:3" ht="12.75">
      <c r="A14" s="2">
        <v>45381</v>
      </c>
      <c r="B14" s="4">
        <v>376.4375</v>
      </c>
      <c r="C14" s="4">
        <v>348.9130434782609</v>
      </c>
    </row>
    <row r="15" spans="1:3" ht="12.75">
      <c r="A15" s="2">
        <v>45382</v>
      </c>
      <c r="B15" s="4">
        <v>375.65416717529297</v>
      </c>
      <c r="C15" s="4">
        <v>370.1666666666667</v>
      </c>
    </row>
    <row r="16" spans="1:3" ht="12.75">
      <c r="A16" s="2">
        <v>45383</v>
      </c>
      <c r="B16" s="4">
        <v>378.72083409627277</v>
      </c>
      <c r="C16" s="4">
        <v>367.2916666666667</v>
      </c>
    </row>
    <row r="17" spans="1:3" ht="12.75">
      <c r="A17" s="2">
        <v>45384</v>
      </c>
      <c r="B17" s="4">
        <v>384.96666717529297</v>
      </c>
      <c r="C17" s="4">
        <v>363.5</v>
      </c>
    </row>
    <row r="18" spans="1:3" ht="15">
      <c r="A18" s="2">
        <v>45385</v>
      </c>
      <c r="B18" s="4">
        <v>388.7750015258789</v>
      </c>
      <c r="C18" s="4">
        <v>365.375</v>
      </c>
    </row>
    <row r="19" spans="1:3" ht="15">
      <c r="A19" s="2">
        <v>45386</v>
      </c>
      <c r="B19" s="4">
        <v>386.42499923706055</v>
      </c>
      <c r="C19" s="4">
        <v>368.8695652173913</v>
      </c>
    </row>
    <row r="20" spans="1:3" ht="15">
      <c r="A20" s="2">
        <v>45387</v>
      </c>
      <c r="B20" s="4">
        <v>389.74583435058594</v>
      </c>
      <c r="C20" s="4">
        <v>401.3888888888889</v>
      </c>
    </row>
    <row r="21" spans="1:3" ht="15">
      <c r="A21" s="2">
        <v>45388</v>
      </c>
      <c r="B21" s="4">
        <v>393.88750076293945</v>
      </c>
      <c r="C21" s="4">
        <v>440.7916666666667</v>
      </c>
    </row>
    <row r="22" spans="1:3" ht="15">
      <c r="A22" s="2">
        <v>45389</v>
      </c>
      <c r="B22" s="4">
        <v>393.74166615804035</v>
      </c>
      <c r="C22" s="4">
        <v>435.0833333333333</v>
      </c>
    </row>
    <row r="23" spans="1:3" ht="15">
      <c r="A23" s="2">
        <v>45390</v>
      </c>
      <c r="B23" s="4">
        <v>391.6125005086263</v>
      </c>
      <c r="C23" s="4">
        <v>434.3</v>
      </c>
    </row>
    <row r="24" spans="1:3" ht="15">
      <c r="A24" s="2">
        <v>45391</v>
      </c>
      <c r="B24" s="4">
        <v>391.6125030517578</v>
      </c>
      <c r="C24" s="4">
        <v>444.4347826086956</v>
      </c>
    </row>
    <row r="25" spans="1:3" ht="15">
      <c r="A25" s="2">
        <v>45392</v>
      </c>
      <c r="B25" s="4">
        <v>395.0166651407878</v>
      </c>
      <c r="C25" s="4">
        <v>457.9583333333333</v>
      </c>
    </row>
    <row r="26" spans="1:3" ht="15">
      <c r="A26" s="2">
        <v>45393</v>
      </c>
      <c r="B26" s="4">
        <v>398.98333231608075</v>
      </c>
      <c r="C26" s="4">
        <v>463.8333333333333</v>
      </c>
    </row>
    <row r="27" spans="1:3" ht="15">
      <c r="A27" s="2">
        <v>45394</v>
      </c>
      <c r="B27" s="4">
        <v>411.1041653951009</v>
      </c>
      <c r="C27" s="4">
        <v>462.4583333333333</v>
      </c>
    </row>
    <row r="28" spans="1:3" ht="15">
      <c r="A28" s="2">
        <v>45395</v>
      </c>
      <c r="B28" s="4">
        <v>423.38333384195965</v>
      </c>
      <c r="C28" s="4">
        <v>462.4166666666667</v>
      </c>
    </row>
    <row r="29" spans="1:3" ht="15">
      <c r="A29" s="2">
        <v>45396</v>
      </c>
      <c r="B29" s="4">
        <v>425.1208318074544</v>
      </c>
      <c r="C29" s="4">
        <v>463</v>
      </c>
    </row>
    <row r="30" spans="1:3" ht="15">
      <c r="A30" s="2">
        <v>45397</v>
      </c>
      <c r="B30" s="4">
        <v>422.4291648864746</v>
      </c>
      <c r="C30" s="4">
        <v>464.25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7CE2D-7745-4854-AB9A-F1179482C821}">
  <dimension ref="A1:C30"/>
  <sheetViews>
    <sheetView workbookViewId="0" topLeftCell="A1">
      <selection activeCell="N25" sqref="N25"/>
    </sheetView>
  </sheetViews>
  <sheetFormatPr defaultColWidth="9.140625" defaultRowHeight="15"/>
  <cols>
    <col min="1" max="1" width="9.140625" style="5" customWidth="1"/>
    <col min="2" max="2" width="11.421875" style="5" customWidth="1"/>
    <col min="3" max="3" width="13.140625" style="5" customWidth="1"/>
    <col min="4" max="16384" width="9.140625" style="5" customWidth="1"/>
  </cols>
  <sheetData>
    <row r="1" spans="1:3" ht="27" customHeight="1">
      <c r="A1" s="26" t="s">
        <v>2</v>
      </c>
      <c r="B1" s="27" t="s">
        <v>49</v>
      </c>
      <c r="C1" s="27" t="s">
        <v>50</v>
      </c>
    </row>
    <row r="2" spans="1:3" ht="15">
      <c r="A2" s="2">
        <v>45369</v>
      </c>
      <c r="B2" s="7">
        <v>1426.27001953125</v>
      </c>
      <c r="C2" s="7">
        <v>1824.550048828125</v>
      </c>
    </row>
    <row r="3" spans="1:3" ht="15">
      <c r="A3" s="2">
        <v>45370</v>
      </c>
      <c r="B3" s="7">
        <v>1977.8199462890625</v>
      </c>
      <c r="C3" s="7">
        <v>1514.489990234375</v>
      </c>
    </row>
    <row r="4" spans="1:3" ht="15">
      <c r="A4" s="2">
        <v>45371</v>
      </c>
      <c r="B4" s="7">
        <v>1946.56005859375</v>
      </c>
      <c r="C4" s="7">
        <v>949.8400268554688</v>
      </c>
    </row>
    <row r="5" spans="1:3" ht="15">
      <c r="A5" s="2">
        <v>45372</v>
      </c>
      <c r="B5" s="7">
        <v>1806.9100341796875</v>
      </c>
      <c r="C5" s="7">
        <v>2226.8701171875</v>
      </c>
    </row>
    <row r="6" spans="1:3" ht="15">
      <c r="A6" s="2">
        <v>45373</v>
      </c>
      <c r="B6" s="7">
        <v>704.8099975585938</v>
      </c>
      <c r="C6" s="7">
        <v>2222.330078125</v>
      </c>
    </row>
    <row r="7" spans="1:3" ht="15">
      <c r="A7" s="2">
        <v>45374</v>
      </c>
      <c r="B7" s="7">
        <v>1267.4599609375</v>
      </c>
      <c r="C7" s="7">
        <v>2770.360107421875</v>
      </c>
    </row>
    <row r="8" spans="1:3" ht="15">
      <c r="A8" s="2">
        <v>45375</v>
      </c>
      <c r="B8" s="7">
        <v>1272.5</v>
      </c>
      <c r="C8" s="7">
        <v>2455.260009765625</v>
      </c>
    </row>
    <row r="9" spans="1:3" ht="15">
      <c r="A9" s="2">
        <v>45376</v>
      </c>
      <c r="B9" s="7">
        <v>1283.0899658203125</v>
      </c>
      <c r="C9" s="7">
        <v>2362.489990234375</v>
      </c>
    </row>
    <row r="10" spans="1:3" ht="15">
      <c r="A10" s="2">
        <v>45377</v>
      </c>
      <c r="B10" s="7">
        <v>1284.0899658203125</v>
      </c>
      <c r="C10" s="7">
        <v>555.0800170898438</v>
      </c>
    </row>
    <row r="11" spans="1:3" ht="15">
      <c r="A11" s="2">
        <v>45378</v>
      </c>
      <c r="B11" s="7">
        <v>1998.989990234375</v>
      </c>
      <c r="C11" s="7">
        <v>739.5999755859375</v>
      </c>
    </row>
    <row r="12" spans="1:3" ht="15">
      <c r="A12" s="2">
        <v>45379</v>
      </c>
      <c r="B12" s="7">
        <v>1842.199951171875</v>
      </c>
      <c r="C12" s="7">
        <v>274.260009765625</v>
      </c>
    </row>
    <row r="13" spans="1:3" ht="15">
      <c r="A13" s="2">
        <v>45380</v>
      </c>
      <c r="B13" s="7">
        <v>566.6799926757812</v>
      </c>
      <c r="C13" s="7">
        <v>208.22000122070312</v>
      </c>
    </row>
    <row r="14" spans="1:3" ht="15">
      <c r="A14" s="2">
        <v>45381</v>
      </c>
      <c r="B14" s="7">
        <v>2070.080078125</v>
      </c>
      <c r="C14" s="7">
        <v>946.3099975585938</v>
      </c>
    </row>
    <row r="15" spans="1:3" ht="15">
      <c r="A15" s="2">
        <v>45382</v>
      </c>
      <c r="B15" s="7">
        <v>1439.3699951171875</v>
      </c>
      <c r="C15" s="7">
        <v>936.72998046875</v>
      </c>
    </row>
    <row r="16" spans="1:3" ht="15">
      <c r="A16" s="2">
        <v>45383</v>
      </c>
      <c r="B16" s="7">
        <v>2602.469970703125</v>
      </c>
      <c r="C16" s="7">
        <v>557.0999755859375</v>
      </c>
    </row>
    <row r="17" spans="1:3" ht="15">
      <c r="A17" s="2">
        <v>45384</v>
      </c>
      <c r="B17" s="7">
        <v>4728.509765625</v>
      </c>
      <c r="C17" s="7">
        <v>559.1099853515625</v>
      </c>
    </row>
    <row r="18" spans="1:3" ht="15">
      <c r="A18" s="2">
        <v>45385</v>
      </c>
      <c r="B18" s="7">
        <v>3322.409912109375</v>
      </c>
      <c r="C18" s="7">
        <v>0</v>
      </c>
    </row>
    <row r="19" spans="1:3" ht="15">
      <c r="A19" s="2">
        <v>45386</v>
      </c>
      <c r="B19" s="7">
        <v>699.77001953125</v>
      </c>
      <c r="C19" s="7">
        <v>2713.889892578125</v>
      </c>
    </row>
    <row r="20" spans="1:3" ht="15">
      <c r="A20" s="2">
        <v>45387</v>
      </c>
      <c r="B20" s="7">
        <v>0</v>
      </c>
      <c r="C20" s="7">
        <v>1513.489990234375</v>
      </c>
    </row>
    <row r="21" spans="1:3" ht="15">
      <c r="A21" s="2">
        <v>45388</v>
      </c>
      <c r="B21" s="7">
        <v>2649.360107421875</v>
      </c>
      <c r="C21" s="7">
        <v>639.780029296875</v>
      </c>
    </row>
    <row r="22" spans="1:3" ht="15">
      <c r="A22" s="2">
        <v>45389</v>
      </c>
      <c r="B22" s="7">
        <v>3628.93994140625</v>
      </c>
      <c r="C22" s="7">
        <v>639.780029296875</v>
      </c>
    </row>
    <row r="23" spans="1:3" ht="15">
      <c r="A23" s="2">
        <v>45390</v>
      </c>
      <c r="B23" s="7">
        <v>2488.030029296875</v>
      </c>
      <c r="C23" s="7">
        <v>639.780029296875</v>
      </c>
    </row>
    <row r="24" spans="1:3" ht="15">
      <c r="A24" s="2">
        <v>45391</v>
      </c>
      <c r="B24" s="7">
        <v>1260.9000244140625</v>
      </c>
      <c r="C24" s="7">
        <v>639.780029296875</v>
      </c>
    </row>
    <row r="25" spans="1:3" ht="15">
      <c r="A25" s="2">
        <v>45392</v>
      </c>
      <c r="B25" s="7">
        <v>699.27001953125</v>
      </c>
      <c r="C25" s="7">
        <v>2087.719970703125</v>
      </c>
    </row>
    <row r="26" spans="1:3" ht="15">
      <c r="A26" s="2">
        <v>45393</v>
      </c>
      <c r="B26" s="7">
        <v>1950.5899658203125</v>
      </c>
      <c r="C26" s="7">
        <v>4918.580078125</v>
      </c>
    </row>
    <row r="27" spans="1:3" ht="15">
      <c r="A27" s="2">
        <v>45394</v>
      </c>
      <c r="B27" s="7">
        <v>1667.25</v>
      </c>
      <c r="C27" s="7">
        <v>4875.22021484375</v>
      </c>
    </row>
    <row r="28" spans="1:3" ht="15">
      <c r="A28" s="2">
        <v>45395</v>
      </c>
      <c r="B28" s="7">
        <v>2494.080078125</v>
      </c>
      <c r="C28" s="7">
        <v>3476.679931640625</v>
      </c>
    </row>
    <row r="29" spans="1:3" ht="15">
      <c r="A29" s="2">
        <v>45396</v>
      </c>
      <c r="B29" s="7">
        <v>2500.6298828125</v>
      </c>
      <c r="C29" s="7">
        <v>3009.330078125</v>
      </c>
    </row>
    <row r="30" spans="1:3" ht="15">
      <c r="A30" s="2">
        <v>45397</v>
      </c>
      <c r="B30" s="7">
        <v>2228.3798828125</v>
      </c>
      <c r="C30" s="7">
        <v>3165.6201171875</v>
      </c>
    </row>
  </sheetData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0982E-4ECA-404E-B40C-B8F51526606D}">
  <dimension ref="A1:M30"/>
  <sheetViews>
    <sheetView workbookViewId="0" topLeftCell="A1">
      <selection activeCell="I21" sqref="I21"/>
    </sheetView>
  </sheetViews>
  <sheetFormatPr defaultColWidth="9.140625" defaultRowHeight="15"/>
  <cols>
    <col min="1" max="1" width="13.140625" style="5" customWidth="1"/>
    <col min="2" max="2" width="12.00390625" style="5" customWidth="1"/>
    <col min="3" max="16384" width="9.140625" style="5" customWidth="1"/>
  </cols>
  <sheetData>
    <row r="1" spans="1:2" ht="25.5">
      <c r="A1" s="26" t="s">
        <v>2</v>
      </c>
      <c r="B1" s="27" t="s">
        <v>51</v>
      </c>
    </row>
    <row r="2" spans="1:2" ht="12.75">
      <c r="A2" s="2">
        <v>45369</v>
      </c>
      <c r="B2" s="10">
        <v>2464.330078125</v>
      </c>
    </row>
    <row r="3" spans="1:2" ht="12.75">
      <c r="A3" s="2">
        <v>45370</v>
      </c>
      <c r="B3" s="10">
        <v>1806.9100341796875</v>
      </c>
    </row>
    <row r="4" spans="1:2" ht="12.75">
      <c r="A4" s="2">
        <v>45371</v>
      </c>
      <c r="B4" s="10">
        <v>1720.18994140625</v>
      </c>
    </row>
    <row r="5" spans="1:2" ht="12.75">
      <c r="A5" s="2">
        <v>45372</v>
      </c>
      <c r="B5" s="10">
        <v>1838.6700439453125</v>
      </c>
    </row>
    <row r="6" spans="1:2" ht="12.75">
      <c r="A6" s="2">
        <v>45373</v>
      </c>
      <c r="B6" s="10">
        <v>3026.969970703125</v>
      </c>
    </row>
    <row r="7" spans="1:2" ht="12.75">
      <c r="A7" s="2">
        <v>45374</v>
      </c>
      <c r="B7" s="10">
        <v>2531.3798828125</v>
      </c>
    </row>
    <row r="8" spans="1:2" ht="12.75">
      <c r="A8" s="2">
        <v>45375</v>
      </c>
      <c r="B8" s="10">
        <v>1862.3599853515625</v>
      </c>
    </row>
    <row r="9" spans="1:2" ht="12.75">
      <c r="A9" s="2">
        <v>45376</v>
      </c>
      <c r="B9" s="10">
        <v>1903.199951171875</v>
      </c>
    </row>
    <row r="10" spans="1:2" ht="12.75">
      <c r="A10" s="2">
        <v>45377</v>
      </c>
      <c r="B10" s="10">
        <v>2245.530029296875</v>
      </c>
    </row>
    <row r="11" spans="1:2" ht="12.75">
      <c r="A11" s="2">
        <v>45378</v>
      </c>
      <c r="B11" s="10">
        <v>2770.360107421875</v>
      </c>
    </row>
    <row r="12" spans="1:2" ht="12.75">
      <c r="A12" s="2">
        <v>45379</v>
      </c>
      <c r="B12" s="10">
        <v>2581.300048828125</v>
      </c>
    </row>
    <row r="13" spans="1:2" ht="12.75">
      <c r="A13" s="2">
        <v>45380</v>
      </c>
      <c r="B13" s="10">
        <v>2280.820068359375</v>
      </c>
    </row>
    <row r="14" spans="1:2" ht="12.75">
      <c r="A14" s="2">
        <v>45381</v>
      </c>
      <c r="B14" s="10">
        <v>1996.97998046875</v>
      </c>
    </row>
    <row r="15" spans="1:2" ht="15">
      <c r="A15" s="2">
        <v>45382</v>
      </c>
      <c r="B15" s="10">
        <v>1725.739990234375</v>
      </c>
    </row>
    <row r="16" spans="1:2" ht="15">
      <c r="A16" s="2">
        <v>45383</v>
      </c>
      <c r="B16" s="10">
        <v>1527.0999755859375</v>
      </c>
    </row>
    <row r="17" spans="1:2" ht="15">
      <c r="A17" s="2">
        <v>45384</v>
      </c>
      <c r="B17" s="10">
        <v>1579.030029296875</v>
      </c>
    </row>
    <row r="18" spans="1:2" ht="15">
      <c r="A18" s="2">
        <v>45385</v>
      </c>
      <c r="B18" s="10">
        <v>2470.3798828125</v>
      </c>
    </row>
    <row r="19" spans="1:2" ht="15">
      <c r="A19" s="2">
        <v>45386</v>
      </c>
      <c r="B19" s="10">
        <v>3148.469970703125</v>
      </c>
    </row>
    <row r="20" spans="1:2" ht="15">
      <c r="A20" s="2">
        <v>45387</v>
      </c>
      <c r="B20" s="10">
        <v>2537.429931640625</v>
      </c>
    </row>
    <row r="21" spans="1:13" ht="15">
      <c r="A21" s="2">
        <v>45388</v>
      </c>
      <c r="B21" s="10">
        <v>2129.06005859375</v>
      </c>
      <c r="M21" s="28" t="s">
        <v>52</v>
      </c>
    </row>
    <row r="22" spans="1:2" ht="15">
      <c r="A22" s="2">
        <v>45389</v>
      </c>
      <c r="B22" s="10">
        <v>1554.3199462890625</v>
      </c>
    </row>
    <row r="23" spans="1:2" ht="15">
      <c r="A23" s="2">
        <v>45390</v>
      </c>
      <c r="B23" s="10">
        <v>1678.3499755859375</v>
      </c>
    </row>
    <row r="24" spans="1:2" ht="15">
      <c r="A24" s="2">
        <v>45391</v>
      </c>
      <c r="B24" s="10">
        <v>2886.31005859375</v>
      </c>
    </row>
    <row r="25" spans="1:2" ht="15">
      <c r="A25" s="2">
        <v>45392</v>
      </c>
      <c r="B25" s="10">
        <v>3257.3701171875</v>
      </c>
    </row>
    <row r="26" spans="1:2" ht="15">
      <c r="A26" s="2">
        <v>45393</v>
      </c>
      <c r="B26" s="10">
        <v>3594.14990234375</v>
      </c>
    </row>
    <row r="27" spans="1:2" ht="15">
      <c r="A27" s="2">
        <v>45394</v>
      </c>
      <c r="B27" s="10">
        <v>2621.6298828125</v>
      </c>
    </row>
    <row r="28" spans="1:2" ht="15">
      <c r="A28" s="2">
        <v>45395</v>
      </c>
      <c r="B28" s="10">
        <v>1659.18994140625</v>
      </c>
    </row>
    <row r="29" spans="1:2" ht="15">
      <c r="A29" s="2">
        <v>45396</v>
      </c>
      <c r="B29" s="10">
        <v>1483.239990234375</v>
      </c>
    </row>
    <row r="30" spans="1:2" ht="15">
      <c r="A30" s="2">
        <v>45397</v>
      </c>
      <c r="B30" s="10">
        <v>1836.6500244140625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3D786-07AC-4421-85CE-1D86AF72F7EA}">
  <dimension ref="A1:S90"/>
  <sheetViews>
    <sheetView workbookViewId="0" topLeftCell="A1">
      <selection activeCell="I21" sqref="I21"/>
    </sheetView>
  </sheetViews>
  <sheetFormatPr defaultColWidth="9.140625" defaultRowHeight="15"/>
  <cols>
    <col min="1" max="1" width="11.00390625" style="5" customWidth="1"/>
    <col min="2" max="3" width="9.140625" style="5" customWidth="1"/>
    <col min="4" max="4" width="14.28125" style="5" bestFit="1" customWidth="1"/>
    <col min="5" max="5" width="23.57421875" style="5" customWidth="1"/>
    <col min="6" max="6" width="20.7109375" style="5" bestFit="1" customWidth="1"/>
    <col min="7" max="7" width="9.140625" style="5" customWidth="1"/>
    <col min="8" max="8" width="16.8515625" style="5" bestFit="1" customWidth="1"/>
    <col min="9" max="9" width="26.00390625" style="5" bestFit="1" customWidth="1"/>
    <col min="10" max="10" width="20.7109375" style="5" bestFit="1" customWidth="1"/>
    <col min="11" max="11" width="9.140625" style="5" customWidth="1"/>
    <col min="12" max="12" width="15.8515625" style="5" bestFit="1" customWidth="1"/>
    <col min="13" max="13" width="26.00390625" style="5" bestFit="1" customWidth="1"/>
    <col min="14" max="14" width="20.7109375" style="5" bestFit="1" customWidth="1"/>
    <col min="15" max="17" width="9.140625" style="5" customWidth="1"/>
    <col min="18" max="18" width="10.140625" style="5" bestFit="1" customWidth="1"/>
    <col min="19" max="16384" width="9.140625" style="5" customWidth="1"/>
  </cols>
  <sheetData>
    <row r="1" spans="1:3" ht="51">
      <c r="A1" s="29" t="s">
        <v>53</v>
      </c>
      <c r="B1" s="29" t="s">
        <v>54</v>
      </c>
      <c r="C1" s="30" t="s">
        <v>55</v>
      </c>
    </row>
    <row r="2" spans="1:10" ht="15">
      <c r="A2" s="23">
        <v>45369</v>
      </c>
      <c r="B2" s="31">
        <v>571.8041661580404</v>
      </c>
      <c r="C2" s="32"/>
      <c r="I2" s="2"/>
      <c r="J2" s="6"/>
    </row>
    <row r="3" spans="1:19" ht="12.75">
      <c r="A3" s="24">
        <v>45370</v>
      </c>
      <c r="B3" s="33">
        <v>601.7541681925455</v>
      </c>
      <c r="C3" s="34"/>
      <c r="I3" s="2"/>
      <c r="J3" s="6"/>
      <c r="S3" s="5" t="e">
        <f>IF(AND(ISNUMBER(#REF!),#REF!&gt;0),#REF!,NA())</f>
        <v>#REF!</v>
      </c>
    </row>
    <row r="4" spans="1:19" ht="12.75">
      <c r="A4" s="24">
        <v>45371</v>
      </c>
      <c r="B4" s="33">
        <v>640.5083389282227</v>
      </c>
      <c r="C4" s="34"/>
      <c r="I4" s="2"/>
      <c r="J4" s="6"/>
      <c r="S4" s="5" t="e">
        <f>IF(AND(ISNUMBER(#REF!),#REF!&gt;0),#REF!,NA())</f>
        <v>#REF!</v>
      </c>
    </row>
    <row r="5" spans="1:19" ht="12.75">
      <c r="A5" s="24">
        <v>45372</v>
      </c>
      <c r="B5" s="33">
        <v>607.0416692097982</v>
      </c>
      <c r="C5" s="34">
        <v>235.8999980579723</v>
      </c>
      <c r="I5" s="2"/>
      <c r="J5" s="6"/>
      <c r="S5" s="5" t="e">
        <f>IF(AND(ISNUMBER(#REF!),#REF!&gt;0),#REF!,NA())</f>
        <v>#REF!</v>
      </c>
    </row>
    <row r="6" spans="1:19" ht="12.75">
      <c r="A6" s="24">
        <v>45373</v>
      </c>
      <c r="B6" s="33">
        <v>578.3916702270508</v>
      </c>
      <c r="C6" s="34">
        <v>240.42500114440918</v>
      </c>
      <c r="I6" s="2"/>
      <c r="J6" s="6"/>
      <c r="S6" s="5" t="e">
        <f>IF(AND(ISNUMBER(#REF!),#REF!&gt;0),#REF!,NA())</f>
        <v>#REF!</v>
      </c>
    </row>
    <row r="7" spans="1:19" ht="12.75">
      <c r="A7" s="24">
        <v>45374</v>
      </c>
      <c r="B7" s="33">
        <v>574.4291712443033</v>
      </c>
      <c r="C7" s="34">
        <v>249.75416692097983</v>
      </c>
      <c r="I7" s="2"/>
      <c r="J7" s="6"/>
      <c r="S7" s="5" t="e">
        <f>IF(AND(ISNUMBER(#REF!),#REF!&gt;0),#REF!,NA())</f>
        <v>#REF!</v>
      </c>
    </row>
    <row r="8" spans="1:19" ht="12.75">
      <c r="A8" s="24">
        <v>45375</v>
      </c>
      <c r="B8" s="33">
        <v>565.7749989827474</v>
      </c>
      <c r="C8" s="34">
        <v>266.116668065389</v>
      </c>
      <c r="I8" s="2"/>
      <c r="J8" s="6"/>
      <c r="S8" s="5" t="e">
        <f>IF(AND(ISNUMBER(#REF!),#REF!&gt;0),#REF!,NA())</f>
        <v>#REF!</v>
      </c>
    </row>
    <row r="9" spans="1:19" ht="12.75">
      <c r="A9" s="24">
        <v>45376</v>
      </c>
      <c r="B9" s="33">
        <v>538.2999979654948</v>
      </c>
      <c r="C9" s="34">
        <v>539.9375038146973</v>
      </c>
      <c r="I9" s="2"/>
      <c r="J9" s="6"/>
      <c r="S9" s="5" t="e">
        <f>IF(AND(ISNUMBER(#REF!),#REF!&gt;0),#REF!,NA())</f>
        <v>#REF!</v>
      </c>
    </row>
    <row r="10" spans="1:19" ht="12.75">
      <c r="A10" s="24">
        <v>45377</v>
      </c>
      <c r="B10" s="33">
        <v>511.68750127156574</v>
      </c>
      <c r="C10" s="34">
        <v>623.7083384195963</v>
      </c>
      <c r="I10" s="2"/>
      <c r="J10" s="6"/>
      <c r="S10" s="5" t="e">
        <f>IF(AND(ISNUMBER(#REF!),#REF!&gt;0),#REF!,NA())</f>
        <v>#REF!</v>
      </c>
    </row>
    <row r="11" spans="1:19" ht="12.75">
      <c r="A11" s="24">
        <v>45378</v>
      </c>
      <c r="B11" s="33">
        <v>497.1583302815755</v>
      </c>
      <c r="C11" s="34">
        <v>625.1124928792318</v>
      </c>
      <c r="I11" s="2"/>
      <c r="J11" s="6"/>
      <c r="S11" s="5" t="e">
        <f>IF(AND(ISNUMBER(#REF!),#REF!&gt;0),#REF!,NA())</f>
        <v>#REF!</v>
      </c>
    </row>
    <row r="12" spans="1:19" ht="12.75">
      <c r="A12" s="24">
        <v>45379</v>
      </c>
      <c r="B12" s="33">
        <v>472.02916463216144</v>
      </c>
      <c r="C12" s="34">
        <v>612.5875015258789</v>
      </c>
      <c r="I12" s="2"/>
      <c r="J12" s="6"/>
      <c r="S12" s="5" t="e">
        <f>IF(AND(ISNUMBER(#REF!),#REF!&gt;0),#REF!,NA())</f>
        <v>#REF!</v>
      </c>
    </row>
    <row r="13" spans="1:19" ht="12.75">
      <c r="A13" s="24">
        <v>45380</v>
      </c>
      <c r="B13" s="33">
        <v>485.3458315531413</v>
      </c>
      <c r="C13" s="34">
        <v>608.8666661580404</v>
      </c>
      <c r="I13" s="2"/>
      <c r="J13" s="6"/>
      <c r="S13" s="5" t="e">
        <f>IF(AND(ISNUMBER(#REF!),#REF!&gt;0),#REF!,NA())</f>
        <v>#REF!</v>
      </c>
    </row>
    <row r="14" spans="1:19" ht="12.75">
      <c r="A14" s="24">
        <v>45381</v>
      </c>
      <c r="B14" s="33">
        <v>449.0500017801921</v>
      </c>
      <c r="C14" s="34">
        <v>592.1916631062826</v>
      </c>
      <c r="I14" s="2"/>
      <c r="J14" s="6"/>
      <c r="S14" s="5" t="e">
        <f>IF(AND(ISNUMBER(#REF!),#REF!&gt;0),#REF!,NA())</f>
        <v>#REF!</v>
      </c>
    </row>
    <row r="15" spans="1:19" ht="12.75">
      <c r="A15" s="24">
        <v>45382</v>
      </c>
      <c r="B15" s="33">
        <v>406.7125015258789</v>
      </c>
      <c r="C15" s="34">
        <v>566.4833272298177</v>
      </c>
      <c r="I15" s="2"/>
      <c r="J15" s="6"/>
      <c r="S15" s="5" t="e">
        <f>IF(AND(ISNUMBER(#REF!),#REF!&gt;0),#REF!,NA())</f>
        <v>#REF!</v>
      </c>
    </row>
    <row r="16" spans="1:19" ht="15">
      <c r="A16" s="24">
        <v>45383</v>
      </c>
      <c r="B16" s="33">
        <v>465.1708335876465</v>
      </c>
      <c r="C16" s="34">
        <v>565.470832824707</v>
      </c>
      <c r="I16" s="2"/>
      <c r="J16" s="6"/>
      <c r="S16" s="5" t="e">
        <f>IF(AND(ISNUMBER(#REF!),#REF!&gt;0),#REF!,NA())</f>
        <v>#REF!</v>
      </c>
    </row>
    <row r="17" spans="1:19" ht="15">
      <c r="A17" s="24">
        <v>45384</v>
      </c>
      <c r="B17" s="33">
        <v>501.68333435058594</v>
      </c>
      <c r="C17" s="34">
        <v>571.7875010172526</v>
      </c>
      <c r="I17" s="2"/>
      <c r="J17" s="6"/>
      <c r="S17" s="5" t="e">
        <f>IF(AND(ISNUMBER(#REF!),#REF!&gt;0),#REF!,NA())</f>
        <v>#REF!</v>
      </c>
    </row>
    <row r="18" spans="1:19" ht="15">
      <c r="A18" s="24">
        <v>45385</v>
      </c>
      <c r="B18" s="33">
        <v>553.9583333333334</v>
      </c>
      <c r="C18" s="34">
        <v>568.1541595458984</v>
      </c>
      <c r="I18" s="2"/>
      <c r="J18" s="6"/>
      <c r="S18" s="5" t="e">
        <f>IF(AND(ISNUMBER(#REF!),#REF!&gt;0),#REF!,NA())</f>
        <v>#REF!</v>
      </c>
    </row>
    <row r="19" spans="1:19" ht="15">
      <c r="A19" s="24">
        <v>45386</v>
      </c>
      <c r="B19" s="33">
        <v>563.2124989827474</v>
      </c>
      <c r="C19" s="34">
        <v>549.9791615804037</v>
      </c>
      <c r="I19" s="2"/>
      <c r="J19" s="6"/>
      <c r="S19" s="5" t="e">
        <f>IF(AND(ISNUMBER(#REF!),#REF!&gt;0),#REF!,NA())</f>
        <v>#REF!</v>
      </c>
    </row>
    <row r="20" spans="1:19" ht="15">
      <c r="A20" s="24">
        <v>45387</v>
      </c>
      <c r="B20" s="33">
        <v>556.4291661580404</v>
      </c>
      <c r="C20" s="34">
        <v>529.1625035603842</v>
      </c>
      <c r="I20" s="2"/>
      <c r="J20" s="6"/>
      <c r="S20" s="5" t="e">
        <f>IF(AND(ISNUMBER(#REF!),#REF!&gt;0),#REF!,NA())</f>
        <v>#REF!</v>
      </c>
    </row>
    <row r="21" spans="1:19" ht="15">
      <c r="A21" s="24">
        <v>45388</v>
      </c>
      <c r="B21" s="33">
        <v>578.2416737874349</v>
      </c>
      <c r="C21" s="34">
        <v>525.1000010172526</v>
      </c>
      <c r="I21" s="2"/>
      <c r="J21" s="6"/>
      <c r="S21" s="5" t="e">
        <f>IF(AND(ISNUMBER(#REF!),#REF!&gt;0),#REF!,NA())</f>
        <v>#REF!</v>
      </c>
    </row>
    <row r="22" spans="1:19" ht="15">
      <c r="A22" s="24">
        <v>45389</v>
      </c>
      <c r="B22" s="33">
        <v>610.529167175293</v>
      </c>
      <c r="C22" s="34">
        <v>528.5208307902018</v>
      </c>
      <c r="I22" s="2"/>
      <c r="J22" s="6"/>
      <c r="S22" s="5" t="e">
        <f>IF(AND(ISNUMBER(#REF!),#REF!&gt;0),#REF!,NA())</f>
        <v>#REF!</v>
      </c>
    </row>
    <row r="23" spans="1:19" ht="15">
      <c r="A23" s="24">
        <v>45390</v>
      </c>
      <c r="B23" s="33">
        <v>615.0208333333334</v>
      </c>
      <c r="C23" s="34">
        <v>527.5249989827474</v>
      </c>
      <c r="I23" s="2"/>
      <c r="J23" s="6"/>
      <c r="S23" s="5" t="e">
        <f>IF(AND(ISNUMBER(#REF!),#REF!&gt;0),#REF!,NA())</f>
        <v>#REF!</v>
      </c>
    </row>
    <row r="24" spans="1:19" ht="15">
      <c r="A24" s="24">
        <v>45391</v>
      </c>
      <c r="B24" s="33">
        <v>559.8124949137369</v>
      </c>
      <c r="C24" s="34">
        <v>522.7833340962728</v>
      </c>
      <c r="I24" s="2"/>
      <c r="J24" s="6"/>
      <c r="S24" s="5" t="e">
        <f>IF(AND(ISNUMBER(#REF!),#REF!&gt;0),#REF!,NA())</f>
        <v>#REF!</v>
      </c>
    </row>
    <row r="25" spans="1:19" ht="15">
      <c r="A25" s="24">
        <v>45392</v>
      </c>
      <c r="B25" s="33">
        <v>459.75000127156574</v>
      </c>
      <c r="C25" s="34">
        <v>548.9166666666666</v>
      </c>
      <c r="I25" s="2"/>
      <c r="J25" s="6"/>
      <c r="S25" s="5" t="e">
        <f>IF(AND(ISNUMBER(#REF!),#REF!&gt;0),#REF!,NA())</f>
        <v>#REF!</v>
      </c>
    </row>
    <row r="26" spans="1:19" ht="15">
      <c r="A26" s="24">
        <v>45393</v>
      </c>
      <c r="B26" s="33">
        <v>416.6958351135254</v>
      </c>
      <c r="C26" s="34">
        <v>572.0624974568685</v>
      </c>
      <c r="I26" s="2"/>
      <c r="J26" s="6"/>
      <c r="S26" s="5" t="e">
        <f>IF(AND(ISNUMBER(#REF!),#REF!&gt;0),#REF!,NA())</f>
        <v>#REF!</v>
      </c>
    </row>
    <row r="27" spans="1:19" ht="15">
      <c r="A27" s="24">
        <v>45394</v>
      </c>
      <c r="B27" s="33">
        <v>399.00832748413086</v>
      </c>
      <c r="C27" s="34">
        <v>518.5916697184244</v>
      </c>
      <c r="I27" s="2"/>
      <c r="J27" s="6"/>
      <c r="S27" s="5" t="e">
        <f>IF(AND(ISNUMBER(#REF!),#REF!&gt;0),#REF!,NA())</f>
        <v>#REF!</v>
      </c>
    </row>
    <row r="28" spans="1:19" ht="15">
      <c r="A28" s="24">
        <v>45395</v>
      </c>
      <c r="B28" s="33">
        <v>372.98333740234375</v>
      </c>
      <c r="C28" s="34">
        <v>492.6499989827474</v>
      </c>
      <c r="I28" s="2"/>
      <c r="J28" s="6"/>
      <c r="S28" s="5" t="e">
        <f>IF(AND(ISNUMBER(#REF!),#REF!&gt;0),#REF!,NA())</f>
        <v>#REF!</v>
      </c>
    </row>
    <row r="29" spans="1:19" ht="15">
      <c r="A29" s="24">
        <v>45396</v>
      </c>
      <c r="B29" s="33">
        <v>339.11249923706055</v>
      </c>
      <c r="C29" s="34">
        <v>485.12499872843426</v>
      </c>
      <c r="I29" s="2"/>
      <c r="J29" s="6"/>
      <c r="S29" s="5" t="e">
        <f>IF(AND(ISNUMBER(#REF!),#REF!&gt;0),#REF!,NA())</f>
        <v>#REF!</v>
      </c>
    </row>
    <row r="30" spans="1:19" ht="15">
      <c r="A30" s="25">
        <v>45397</v>
      </c>
      <c r="B30" s="35">
        <v>328.37916564941406</v>
      </c>
      <c r="C30" s="36">
        <v>474.8625005086263</v>
      </c>
      <c r="I30" s="2"/>
      <c r="J30" s="6"/>
      <c r="S30" s="5" t="e">
        <f>IF(AND(ISNUMBER(#REF!),#REF!&gt;0),#REF!,NA())</f>
        <v>#REF!</v>
      </c>
    </row>
    <row r="31" spans="9:19" ht="15">
      <c r="I31" s="2"/>
      <c r="J31" s="6"/>
      <c r="S31" s="5" t="e">
        <f>IF(AND(ISNUMBER(#REF!),#REF!&gt;0),#REF!,NA())</f>
        <v>#REF!</v>
      </c>
    </row>
    <row r="59" spans="12:14" ht="15">
      <c r="L59" s="2"/>
      <c r="M59" s="6"/>
      <c r="N59" s="6"/>
    </row>
    <row r="60" spans="12:14" ht="15">
      <c r="L60" s="2"/>
      <c r="M60" s="6"/>
      <c r="N60" s="6"/>
    </row>
    <row r="61" spans="4:14" ht="15">
      <c r="D61" s="2"/>
      <c r="E61" s="11"/>
      <c r="F61" s="6"/>
      <c r="H61" s="18"/>
      <c r="L61" s="2"/>
      <c r="N61" s="6"/>
    </row>
    <row r="62" spans="4:14" ht="15">
      <c r="D62" s="2"/>
      <c r="E62" s="11"/>
      <c r="F62" s="6"/>
      <c r="H62" s="18"/>
      <c r="L62" s="2"/>
      <c r="N62" s="6"/>
    </row>
    <row r="63" spans="4:14" ht="15">
      <c r="D63" s="2"/>
      <c r="E63" s="11"/>
      <c r="F63" s="6"/>
      <c r="H63" s="18"/>
      <c r="L63" s="2"/>
      <c r="N63" s="6"/>
    </row>
    <row r="64" spans="4:14" ht="15">
      <c r="D64" s="2"/>
      <c r="E64" s="11"/>
      <c r="F64" s="6"/>
      <c r="H64" s="18"/>
      <c r="L64" s="2"/>
      <c r="N64" s="6"/>
    </row>
    <row r="65" spans="4:14" ht="15">
      <c r="D65" s="2"/>
      <c r="E65" s="11"/>
      <c r="F65" s="6"/>
      <c r="H65" s="18"/>
      <c r="L65" s="2"/>
      <c r="N65" s="6"/>
    </row>
    <row r="66" spans="4:14" ht="15">
      <c r="D66" s="2"/>
      <c r="E66" s="11"/>
      <c r="F66" s="6"/>
      <c r="H66" s="18"/>
      <c r="L66" s="2"/>
      <c r="N66" s="6"/>
    </row>
    <row r="67" spans="4:14" ht="15">
      <c r="D67" s="2"/>
      <c r="E67" s="11"/>
      <c r="F67" s="6"/>
      <c r="H67" s="18"/>
      <c r="L67" s="2"/>
      <c r="N67" s="6"/>
    </row>
    <row r="68" spans="4:14" ht="15">
      <c r="D68" s="2"/>
      <c r="E68" s="11"/>
      <c r="F68" s="6"/>
      <c r="H68" s="18"/>
      <c r="L68" s="2"/>
      <c r="N68" s="6"/>
    </row>
    <row r="69" spans="4:14" ht="15">
      <c r="D69" s="2"/>
      <c r="E69" s="11"/>
      <c r="F69" s="6"/>
      <c r="H69" s="18"/>
      <c r="L69" s="2"/>
      <c r="N69" s="6"/>
    </row>
    <row r="70" spans="4:14" ht="15">
      <c r="D70" s="2"/>
      <c r="E70" s="11"/>
      <c r="F70" s="6"/>
      <c r="H70" s="18"/>
      <c r="L70" s="2"/>
      <c r="N70" s="6"/>
    </row>
    <row r="71" spans="4:14" ht="15">
      <c r="D71" s="2"/>
      <c r="E71" s="11"/>
      <c r="F71" s="6"/>
      <c r="H71" s="18"/>
      <c r="L71" s="2"/>
      <c r="N71" s="6"/>
    </row>
    <row r="72" spans="4:14" ht="15">
      <c r="D72" s="2"/>
      <c r="E72" s="11"/>
      <c r="F72" s="6"/>
      <c r="H72" s="18"/>
      <c r="L72" s="2"/>
      <c r="N72" s="6"/>
    </row>
    <row r="73" spans="4:14" ht="15">
      <c r="D73" s="2"/>
      <c r="E73" s="11"/>
      <c r="F73" s="6"/>
      <c r="H73" s="18"/>
      <c r="L73" s="2"/>
      <c r="N73" s="6"/>
    </row>
    <row r="74" spans="4:14" ht="15">
      <c r="D74" s="2"/>
      <c r="E74" s="11"/>
      <c r="F74" s="6"/>
      <c r="H74" s="18"/>
      <c r="L74" s="2"/>
      <c r="N74" s="6"/>
    </row>
    <row r="75" spans="4:14" ht="15">
      <c r="D75" s="2"/>
      <c r="E75" s="11"/>
      <c r="F75" s="6"/>
      <c r="H75" s="18"/>
      <c r="L75" s="2"/>
      <c r="N75" s="6"/>
    </row>
    <row r="76" spans="4:14" ht="15">
      <c r="D76" s="2"/>
      <c r="E76" s="11"/>
      <c r="F76" s="6"/>
      <c r="H76" s="18"/>
      <c r="L76" s="2"/>
      <c r="N76" s="6"/>
    </row>
    <row r="77" spans="4:14" ht="15">
      <c r="D77" s="2"/>
      <c r="E77" s="11"/>
      <c r="F77" s="6"/>
      <c r="H77" s="18"/>
      <c r="L77" s="2"/>
      <c r="N77" s="6"/>
    </row>
    <row r="78" spans="4:14" ht="15">
      <c r="D78" s="2"/>
      <c r="E78" s="11"/>
      <c r="F78" s="6"/>
      <c r="H78" s="18"/>
      <c r="L78" s="2"/>
      <c r="N78" s="6"/>
    </row>
    <row r="79" spans="4:14" ht="15">
      <c r="D79" s="2"/>
      <c r="E79" s="11"/>
      <c r="F79" s="6"/>
      <c r="H79" s="18"/>
      <c r="L79" s="2"/>
      <c r="N79" s="6"/>
    </row>
    <row r="80" spans="4:14" ht="15">
      <c r="D80" s="2"/>
      <c r="E80" s="11"/>
      <c r="F80" s="6"/>
      <c r="H80" s="18"/>
      <c r="L80" s="2"/>
      <c r="N80" s="6"/>
    </row>
    <row r="81" spans="4:14" ht="15">
      <c r="D81" s="2"/>
      <c r="E81" s="11"/>
      <c r="F81" s="6"/>
      <c r="H81" s="18"/>
      <c r="L81" s="2"/>
      <c r="N81" s="6"/>
    </row>
    <row r="82" spans="4:14" ht="15">
      <c r="D82" s="2"/>
      <c r="E82" s="11"/>
      <c r="F82" s="6"/>
      <c r="H82" s="18"/>
      <c r="L82" s="2"/>
      <c r="N82" s="6"/>
    </row>
    <row r="83" spans="4:14" ht="15">
      <c r="D83" s="2"/>
      <c r="E83" s="11"/>
      <c r="F83" s="6"/>
      <c r="H83" s="18"/>
      <c r="L83" s="2"/>
      <c r="N83" s="6"/>
    </row>
    <row r="84" spans="4:14" ht="15">
      <c r="D84" s="2"/>
      <c r="E84" s="11"/>
      <c r="F84" s="6"/>
      <c r="H84" s="18"/>
      <c r="L84" s="2"/>
      <c r="N84" s="6"/>
    </row>
    <row r="85" spans="4:14" ht="15">
      <c r="D85" s="2"/>
      <c r="E85" s="11"/>
      <c r="F85" s="6"/>
      <c r="H85" s="18"/>
      <c r="L85" s="2"/>
      <c r="N85" s="6"/>
    </row>
    <row r="86" spans="4:14" ht="15">
      <c r="D86" s="2"/>
      <c r="E86" s="11"/>
      <c r="F86" s="6"/>
      <c r="H86" s="18"/>
      <c r="L86" s="2"/>
      <c r="N86" s="6"/>
    </row>
    <row r="87" spans="4:14" ht="15">
      <c r="D87" s="2"/>
      <c r="E87" s="11"/>
      <c r="F87" s="6"/>
      <c r="H87" s="18"/>
      <c r="L87" s="2"/>
      <c r="N87" s="6"/>
    </row>
    <row r="88" spans="4:12" ht="15">
      <c r="D88" s="2"/>
      <c r="E88" s="11"/>
      <c r="F88" s="6"/>
      <c r="H88" s="18"/>
      <c r="L88" s="2"/>
    </row>
    <row r="89" spans="4:12" ht="15">
      <c r="D89" s="2"/>
      <c r="E89" s="11"/>
      <c r="F89" s="6"/>
      <c r="H89" s="18"/>
      <c r="L89" s="2"/>
    </row>
    <row r="90" ht="15">
      <c r="I90" s="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5D3ED-5A74-4F68-B650-0746296FE454}">
  <dimension ref="A1:N90"/>
  <sheetViews>
    <sheetView workbookViewId="0" topLeftCell="A1">
      <selection activeCell="I21" sqref="I21"/>
    </sheetView>
  </sheetViews>
  <sheetFormatPr defaultColWidth="9.140625" defaultRowHeight="15"/>
  <cols>
    <col min="1" max="1" width="11.7109375" style="5" customWidth="1"/>
    <col min="2" max="2" width="11.00390625" style="5" customWidth="1"/>
    <col min="3" max="3" width="11.28125" style="5" customWidth="1"/>
    <col min="4" max="4" width="11.7109375" style="5" customWidth="1"/>
    <col min="5" max="5" width="11.140625" style="5" customWidth="1"/>
    <col min="6" max="6" width="20.7109375" style="5" bestFit="1" customWidth="1"/>
    <col min="7" max="7" width="9.140625" style="5" customWidth="1"/>
    <col min="8" max="8" width="16.8515625" style="5" bestFit="1" customWidth="1"/>
    <col min="9" max="9" width="26.00390625" style="5" bestFit="1" customWidth="1"/>
    <col min="10" max="10" width="20.7109375" style="5" bestFit="1" customWidth="1"/>
    <col min="11" max="11" width="9.140625" style="5" customWidth="1"/>
    <col min="12" max="12" width="15.8515625" style="5" bestFit="1" customWidth="1"/>
    <col min="13" max="13" width="26.00390625" style="5" bestFit="1" customWidth="1"/>
    <col min="14" max="14" width="20.7109375" style="5" bestFit="1" customWidth="1"/>
    <col min="15" max="17" width="9.140625" style="5" customWidth="1"/>
    <col min="18" max="18" width="10.140625" style="5" bestFit="1" customWidth="1"/>
    <col min="19" max="16384" width="9.140625" style="5" customWidth="1"/>
  </cols>
  <sheetData>
    <row r="1" spans="1:5" ht="63.75">
      <c r="A1" s="29" t="s">
        <v>53</v>
      </c>
      <c r="B1" s="29" t="s">
        <v>56</v>
      </c>
      <c r="C1" s="30" t="s">
        <v>57</v>
      </c>
      <c r="D1" s="29" t="s">
        <v>58</v>
      </c>
      <c r="E1" s="30" t="s">
        <v>59</v>
      </c>
    </row>
    <row r="2" spans="1:13" ht="15">
      <c r="A2" s="23">
        <v>45369</v>
      </c>
      <c r="B2" s="31">
        <v>13.820000012715658</v>
      </c>
      <c r="C2" s="32"/>
      <c r="D2" s="11">
        <f aca="true" t="shared" si="0" ref="D2:E20">IF(B2&gt;0,32+9*B2/5,NA())</f>
        <v>56.876000022888185</v>
      </c>
      <c r="E2" s="11" t="e">
        <f t="shared" si="0"/>
        <v>#N/A</v>
      </c>
      <c r="L2" s="2"/>
      <c r="M2" s="6"/>
    </row>
    <row r="3" spans="1:13" ht="15">
      <c r="A3" s="24">
        <v>45370</v>
      </c>
      <c r="B3" s="33">
        <v>14.269166628519693</v>
      </c>
      <c r="C3" s="34"/>
      <c r="D3" s="11">
        <f t="shared" si="0"/>
        <v>57.68449993133545</v>
      </c>
      <c r="E3" s="11" t="e">
        <f t="shared" si="0"/>
        <v>#N/A</v>
      </c>
      <c r="L3" s="2"/>
      <c r="M3" s="6"/>
    </row>
    <row r="4" spans="1:13" ht="15">
      <c r="A4" s="24">
        <v>45371</v>
      </c>
      <c r="B4" s="33">
        <v>14.858333309491476</v>
      </c>
      <c r="C4" s="34"/>
      <c r="D4" s="11">
        <f t="shared" si="0"/>
        <v>58.74499995708466</v>
      </c>
      <c r="E4" s="11" t="e">
        <f t="shared" si="0"/>
        <v>#N/A</v>
      </c>
      <c r="L4" s="2"/>
      <c r="M4" s="6"/>
    </row>
    <row r="5" spans="1:13" ht="12.75">
      <c r="A5" s="24">
        <v>45372</v>
      </c>
      <c r="B5" s="33">
        <v>15.0949999888738</v>
      </c>
      <c r="C5" s="34">
        <v>15.162727355957031</v>
      </c>
      <c r="D5" s="11">
        <f t="shared" si="0"/>
        <v>59.17099997997284</v>
      </c>
      <c r="E5" s="11">
        <f t="shared" si="0"/>
        <v>59.29290924072266</v>
      </c>
      <c r="L5" s="2"/>
      <c r="M5" s="6"/>
    </row>
    <row r="6" spans="1:13" ht="12.75">
      <c r="A6" s="24">
        <v>45373</v>
      </c>
      <c r="B6" s="33">
        <v>15.514999985694885</v>
      </c>
      <c r="C6" s="34">
        <v>15.254999995231628</v>
      </c>
      <c r="D6" s="11">
        <f t="shared" si="0"/>
        <v>59.92699997425079</v>
      </c>
      <c r="E6" s="11">
        <f t="shared" si="0"/>
        <v>59.45899999141693</v>
      </c>
      <c r="L6" s="2"/>
      <c r="M6" s="6"/>
    </row>
    <row r="7" spans="1:13" ht="12.75">
      <c r="A7" s="24">
        <v>45374</v>
      </c>
      <c r="B7" s="33">
        <v>15.465833385785421</v>
      </c>
      <c r="C7" s="34">
        <v>15.257916649182638</v>
      </c>
      <c r="D7" s="11">
        <f t="shared" si="0"/>
        <v>59.83850009441376</v>
      </c>
      <c r="E7" s="11">
        <f t="shared" si="0"/>
        <v>59.46424996852875</v>
      </c>
      <c r="L7" s="2"/>
      <c r="M7" s="6"/>
    </row>
    <row r="8" spans="1:13" ht="12.75">
      <c r="A8" s="24">
        <v>45375</v>
      </c>
      <c r="B8" s="33">
        <v>14.96958331267039</v>
      </c>
      <c r="C8" s="34">
        <v>14.94000001748403</v>
      </c>
      <c r="D8" s="11">
        <f t="shared" si="0"/>
        <v>58.9452499628067</v>
      </c>
      <c r="E8" s="11">
        <f t="shared" si="0"/>
        <v>58.892000031471255</v>
      </c>
      <c r="L8" s="2"/>
      <c r="M8" s="6"/>
    </row>
    <row r="9" spans="1:13" ht="12.75">
      <c r="A9" s="24">
        <v>45376</v>
      </c>
      <c r="B9" s="33">
        <v>15.354583462079367</v>
      </c>
      <c r="C9" s="34">
        <v>14.635833382606506</v>
      </c>
      <c r="D9" s="11">
        <f t="shared" si="0"/>
        <v>59.63825023174286</v>
      </c>
      <c r="E9" s="11">
        <f t="shared" si="0"/>
        <v>58.34450008869171</v>
      </c>
      <c r="L9" s="2"/>
      <c r="M9" s="6"/>
    </row>
    <row r="10" spans="1:13" ht="12.75">
      <c r="A10" s="24">
        <v>45377</v>
      </c>
      <c r="B10" s="33">
        <v>15.267083247502645</v>
      </c>
      <c r="C10" s="34">
        <v>14.424583355585733</v>
      </c>
      <c r="D10" s="11">
        <f t="shared" si="0"/>
        <v>59.48074984550476</v>
      </c>
      <c r="E10" s="11">
        <f t="shared" si="0"/>
        <v>57.964250040054324</v>
      </c>
      <c r="L10" s="2"/>
      <c r="M10" s="6"/>
    </row>
    <row r="11" spans="1:13" ht="12.75">
      <c r="A11" s="24">
        <v>45378</v>
      </c>
      <c r="B11" s="33">
        <v>15.301249980926514</v>
      </c>
      <c r="C11" s="34">
        <v>14.68791663646698</v>
      </c>
      <c r="D11" s="11">
        <f t="shared" si="0"/>
        <v>59.54224996566772</v>
      </c>
      <c r="E11" s="11">
        <f>IF(C11&gt;0,32+9*C11/5,NA())</f>
        <v>58.438249945640564</v>
      </c>
      <c r="L11" s="2"/>
      <c r="M11" s="6"/>
    </row>
    <row r="12" spans="1:13" ht="12.75">
      <c r="A12" s="24">
        <v>45379</v>
      </c>
      <c r="B12" s="33">
        <v>14.704583326975504</v>
      </c>
      <c r="C12" s="34">
        <v>14.443750023841858</v>
      </c>
      <c r="D12" s="11">
        <f t="shared" si="0"/>
        <v>58.46824998855591</v>
      </c>
      <c r="E12" s="11">
        <f t="shared" si="0"/>
        <v>57.99875004291535</v>
      </c>
      <c r="L12" s="2"/>
      <c r="M12" s="6"/>
    </row>
    <row r="13" spans="1:13" ht="12.75">
      <c r="A13" s="24">
        <v>45380</v>
      </c>
      <c r="B13" s="33">
        <v>14.802916646003723</v>
      </c>
      <c r="C13" s="34">
        <v>14.854583263397217</v>
      </c>
      <c r="D13" s="11">
        <f t="shared" si="0"/>
        <v>58.6452499628067</v>
      </c>
      <c r="E13" s="11">
        <f t="shared" si="0"/>
        <v>58.73824987411499</v>
      </c>
      <c r="L13" s="2"/>
      <c r="M13" s="6"/>
    </row>
    <row r="14" spans="1:13" ht="12.75">
      <c r="A14" s="24">
        <v>45381</v>
      </c>
      <c r="B14" s="33">
        <v>14.192083279291788</v>
      </c>
      <c r="C14" s="34">
        <v>14.976666609446207</v>
      </c>
      <c r="D14" s="11">
        <f t="shared" si="0"/>
        <v>57.54574990272522</v>
      </c>
      <c r="E14" s="11">
        <f t="shared" si="0"/>
        <v>58.95799989700318</v>
      </c>
      <c r="L14" s="2"/>
      <c r="M14" s="6"/>
    </row>
    <row r="15" spans="1:13" ht="12.75">
      <c r="A15" s="24">
        <v>45382</v>
      </c>
      <c r="B15" s="33">
        <v>14.663749972979227</v>
      </c>
      <c r="C15" s="34">
        <v>15.012083292007446</v>
      </c>
      <c r="D15" s="11">
        <f t="shared" si="0"/>
        <v>58.39474995136261</v>
      </c>
      <c r="E15" s="11">
        <f>IF(C15&gt;0,32+9*C15/5,NA())</f>
        <v>59.021749925613406</v>
      </c>
      <c r="L15" s="2"/>
      <c r="M15" s="6"/>
    </row>
    <row r="16" spans="1:13" ht="12.75">
      <c r="A16" s="24">
        <v>45383</v>
      </c>
      <c r="B16" s="33">
        <v>14.764999985694885</v>
      </c>
      <c r="C16" s="34">
        <v>15.226250012715658</v>
      </c>
      <c r="D16" s="11">
        <f t="shared" si="0"/>
        <v>58.576999974250796</v>
      </c>
      <c r="E16" s="11">
        <f t="shared" si="0"/>
        <v>59.407250022888185</v>
      </c>
      <c r="L16" s="2"/>
      <c r="M16" s="6"/>
    </row>
    <row r="17" spans="1:13" ht="15">
      <c r="A17" s="24">
        <v>45384</v>
      </c>
      <c r="B17" s="33">
        <v>15.358750025431315</v>
      </c>
      <c r="C17" s="34">
        <v>15.639166712760925</v>
      </c>
      <c r="D17" s="11">
        <f t="shared" si="0"/>
        <v>59.64575004577637</v>
      </c>
      <c r="E17" s="11">
        <f t="shared" si="0"/>
        <v>60.150500082969664</v>
      </c>
      <c r="L17" s="2"/>
      <c r="M17" s="6"/>
    </row>
    <row r="18" spans="1:13" ht="15">
      <c r="A18" s="24">
        <v>45385</v>
      </c>
      <c r="B18" s="33">
        <v>16.25333344936371</v>
      </c>
      <c r="C18" s="34">
        <v>15.506249984105429</v>
      </c>
      <c r="D18" s="11">
        <f t="shared" si="0"/>
        <v>61.25600020885467</v>
      </c>
      <c r="E18" s="11">
        <f t="shared" si="0"/>
        <v>59.91124997138977</v>
      </c>
      <c r="L18" s="2"/>
      <c r="M18" s="6"/>
    </row>
    <row r="19" spans="1:13" ht="15">
      <c r="A19" s="24">
        <v>45386</v>
      </c>
      <c r="B19" s="33">
        <v>14.958750009536743</v>
      </c>
      <c r="C19" s="34">
        <v>15.038750012715658</v>
      </c>
      <c r="D19" s="11">
        <f t="shared" si="0"/>
        <v>58.92575001716614</v>
      </c>
      <c r="E19" s="11">
        <f t="shared" si="0"/>
        <v>59.069750022888186</v>
      </c>
      <c r="L19" s="2"/>
      <c r="M19" s="6"/>
    </row>
    <row r="20" spans="1:13" ht="15">
      <c r="A20" s="24">
        <v>45387</v>
      </c>
      <c r="B20" s="33">
        <v>13.81333327293396</v>
      </c>
      <c r="C20" s="34">
        <v>14.710000038146973</v>
      </c>
      <c r="D20" s="11">
        <f t="shared" si="0"/>
        <v>56.863999891281125</v>
      </c>
      <c r="E20" s="11">
        <f t="shared" si="0"/>
        <v>58.47800006866455</v>
      </c>
      <c r="L20" s="2"/>
      <c r="M20" s="6"/>
    </row>
    <row r="21" spans="1:13" ht="15">
      <c r="A21" s="24">
        <v>45388</v>
      </c>
      <c r="B21" s="33">
        <v>13.49916668732961</v>
      </c>
      <c r="C21" s="34">
        <v>14.31124997138977</v>
      </c>
      <c r="D21" s="11">
        <f>IF(B21&gt;0,32+9*B21/5,NA())</f>
        <v>56.2985000371933</v>
      </c>
      <c r="E21" s="11">
        <f aca="true" t="shared" si="1" ref="E21:E49">IF(C21&gt;0,32+9*C21/5,NA())</f>
        <v>57.76024994850159</v>
      </c>
      <c r="L21" s="2"/>
      <c r="M21" s="6"/>
    </row>
    <row r="22" spans="1:13" ht="15">
      <c r="A22" s="24">
        <v>45389</v>
      </c>
      <c r="B22" s="33">
        <v>13.97041666507721</v>
      </c>
      <c r="C22" s="34">
        <v>14.934583385785421</v>
      </c>
      <c r="D22" s="11">
        <f aca="true" t="shared" si="2" ref="D22:D30">IF(B22&gt;0,32+9*B22/5,NA())</f>
        <v>57.146749997138976</v>
      </c>
      <c r="E22" s="11">
        <f t="shared" si="1"/>
        <v>58.882250094413756</v>
      </c>
      <c r="L22" s="2"/>
      <c r="M22" s="6"/>
    </row>
    <row r="23" spans="1:13" ht="15">
      <c r="A23" s="24">
        <v>45390</v>
      </c>
      <c r="B23" s="33">
        <v>14.821666677792868</v>
      </c>
      <c r="C23" s="34">
        <v>15.072499950726828</v>
      </c>
      <c r="D23" s="11">
        <f t="shared" si="2"/>
        <v>58.67900002002716</v>
      </c>
      <c r="E23" s="11">
        <f t="shared" si="1"/>
        <v>59.13049991130829</v>
      </c>
      <c r="L23" s="2"/>
      <c r="M23" s="6"/>
    </row>
    <row r="24" spans="1:13" ht="15">
      <c r="A24" s="24">
        <v>45391</v>
      </c>
      <c r="B24" s="33">
        <v>15.52750015258789</v>
      </c>
      <c r="C24" s="34">
        <v>15.31166660785675</v>
      </c>
      <c r="D24" s="11">
        <f t="shared" si="2"/>
        <v>59.949500274658206</v>
      </c>
      <c r="E24" s="11">
        <f t="shared" si="1"/>
        <v>59.56099989414215</v>
      </c>
      <c r="L24" s="2"/>
      <c r="M24" s="6"/>
    </row>
    <row r="25" spans="1:13" ht="15">
      <c r="A25" s="24">
        <v>45392</v>
      </c>
      <c r="B25" s="33">
        <v>16.740416606267292</v>
      </c>
      <c r="C25" s="34">
        <v>15.240416646003723</v>
      </c>
      <c r="D25" s="11">
        <f t="shared" si="2"/>
        <v>62.13274989128113</v>
      </c>
      <c r="E25" s="11">
        <f t="shared" si="1"/>
        <v>59.4327499628067</v>
      </c>
      <c r="L25" s="2"/>
      <c r="M25" s="6"/>
    </row>
    <row r="26" spans="1:13" ht="15">
      <c r="A26" s="24">
        <v>45393</v>
      </c>
      <c r="B26" s="33">
        <v>17.915416717529297</v>
      </c>
      <c r="C26" s="34">
        <v>15.266666690508524</v>
      </c>
      <c r="D26" s="11">
        <f t="shared" si="2"/>
        <v>64.24775009155273</v>
      </c>
      <c r="E26" s="11">
        <f t="shared" si="1"/>
        <v>59.48000004291534</v>
      </c>
      <c r="L26" s="2"/>
      <c r="M26" s="6"/>
    </row>
    <row r="27" spans="1:13" ht="15">
      <c r="A27" s="24">
        <v>45394</v>
      </c>
      <c r="B27" s="33">
        <v>17.972916682561237</v>
      </c>
      <c r="C27" s="34">
        <v>16.039166688919067</v>
      </c>
      <c r="D27" s="11">
        <f t="shared" si="2"/>
        <v>64.35125002861022</v>
      </c>
      <c r="E27" s="11">
        <f t="shared" si="1"/>
        <v>60.870500040054324</v>
      </c>
      <c r="L27" s="2"/>
      <c r="M27" s="6"/>
    </row>
    <row r="28" spans="1:13" ht="15">
      <c r="A28" s="24">
        <v>45395</v>
      </c>
      <c r="B28" s="33">
        <v>16.402499953905743</v>
      </c>
      <c r="C28" s="34">
        <v>16.483749945958454</v>
      </c>
      <c r="D28" s="11">
        <f t="shared" si="2"/>
        <v>61.52449991703033</v>
      </c>
      <c r="E28" s="11">
        <f t="shared" si="1"/>
        <v>61.67074990272522</v>
      </c>
      <c r="L28" s="2"/>
      <c r="M28" s="6"/>
    </row>
    <row r="29" spans="1:13" ht="15">
      <c r="A29" s="24">
        <v>45396</v>
      </c>
      <c r="B29" s="33">
        <v>14.914583404858908</v>
      </c>
      <c r="C29" s="34">
        <v>16.894166628519695</v>
      </c>
      <c r="D29" s="11">
        <f t="shared" si="2"/>
        <v>58.846250128746036</v>
      </c>
      <c r="E29" s="11">
        <f t="shared" si="1"/>
        <v>62.409499931335446</v>
      </c>
      <c r="L29" s="2"/>
      <c r="M29" s="6"/>
    </row>
    <row r="30" spans="1:13" ht="15">
      <c r="A30" s="25">
        <v>45397</v>
      </c>
      <c r="B30" s="35">
        <v>15.225833296775818</v>
      </c>
      <c r="C30" s="36">
        <v>16.49791657924652</v>
      </c>
      <c r="D30" s="11">
        <f t="shared" si="2"/>
        <v>59.406499934196475</v>
      </c>
      <c r="E30" s="11">
        <f t="shared" si="1"/>
        <v>61.69624984264374</v>
      </c>
      <c r="F30" s="6"/>
      <c r="L30" s="2"/>
      <c r="M30" s="6"/>
    </row>
    <row r="31" spans="5:13" ht="15">
      <c r="E31" s="11"/>
      <c r="F31" s="6"/>
      <c r="L31" s="2"/>
      <c r="M31" s="6"/>
    </row>
    <row r="32" spans="5:6" ht="15">
      <c r="E32" s="11"/>
      <c r="F32" s="6"/>
    </row>
    <row r="33" spans="5:6" ht="15">
      <c r="E33" s="11"/>
      <c r="F33" s="6"/>
    </row>
    <row r="34" spans="5:6" ht="15">
      <c r="E34" s="11"/>
      <c r="F34" s="6"/>
    </row>
    <row r="35" spans="5:6" ht="15">
      <c r="E35" s="11"/>
      <c r="F35" s="6"/>
    </row>
    <row r="36" spans="5:6" ht="15">
      <c r="E36" s="11"/>
      <c r="F36" s="6"/>
    </row>
    <row r="37" spans="5:6" ht="15">
      <c r="E37" s="11"/>
      <c r="F37" s="6"/>
    </row>
    <row r="38" spans="5:6" ht="15">
      <c r="E38" s="11"/>
      <c r="F38" s="6"/>
    </row>
    <row r="39" spans="5:6" ht="15">
      <c r="E39" s="11"/>
      <c r="F39" s="6"/>
    </row>
    <row r="40" spans="5:6" ht="15">
      <c r="E40" s="11"/>
      <c r="F40" s="6"/>
    </row>
    <row r="41" spans="5:6" ht="15">
      <c r="E41" s="11"/>
      <c r="F41" s="6"/>
    </row>
    <row r="42" spans="5:6" ht="15">
      <c r="E42" s="11"/>
      <c r="F42" s="6"/>
    </row>
    <row r="43" spans="5:6" ht="15">
      <c r="E43" s="11"/>
      <c r="F43" s="6"/>
    </row>
    <row r="44" spans="5:6" ht="15">
      <c r="E44" s="11"/>
      <c r="F44" s="6"/>
    </row>
    <row r="45" spans="5:6" ht="15">
      <c r="E45" s="11"/>
      <c r="F45" s="6"/>
    </row>
    <row r="46" spans="5:6" ht="15">
      <c r="E46" s="11"/>
      <c r="F46" s="6"/>
    </row>
    <row r="47" spans="5:6" ht="15">
      <c r="E47" s="11"/>
      <c r="F47" s="6"/>
    </row>
    <row r="48" spans="5:6" ht="15">
      <c r="E48" s="11"/>
      <c r="F48" s="6"/>
    </row>
    <row r="49" spans="5:6" ht="15">
      <c r="E49" s="11"/>
      <c r="F49" s="6"/>
    </row>
    <row r="50" spans="5:6" ht="15">
      <c r="E50" s="11"/>
      <c r="F50" s="6"/>
    </row>
    <row r="51" spans="5:6" ht="15">
      <c r="E51" s="11"/>
      <c r="F51" s="6"/>
    </row>
    <row r="52" spans="5:6" ht="15">
      <c r="E52" s="11"/>
      <c r="F52" s="6"/>
    </row>
    <row r="53" spans="5:6" ht="15">
      <c r="E53" s="11"/>
      <c r="F53" s="6"/>
    </row>
    <row r="54" spans="5:6" ht="15">
      <c r="E54" s="11"/>
      <c r="F54" s="6"/>
    </row>
    <row r="55" spans="5:6" ht="15">
      <c r="E55" s="11"/>
      <c r="F55" s="6"/>
    </row>
    <row r="56" spans="5:6" ht="15">
      <c r="E56" s="11"/>
      <c r="F56" s="6"/>
    </row>
    <row r="57" spans="5:6" ht="15">
      <c r="E57" s="11"/>
      <c r="F57" s="6"/>
    </row>
    <row r="58" spans="5:6" ht="15">
      <c r="E58" s="11"/>
      <c r="F58" s="6"/>
    </row>
    <row r="59" spans="12:14" ht="15">
      <c r="L59" s="2"/>
      <c r="M59" s="6"/>
      <c r="N59" s="6"/>
    </row>
    <row r="60" spans="12:14" ht="15">
      <c r="L60" s="2"/>
      <c r="M60" s="6"/>
      <c r="N60" s="6"/>
    </row>
    <row r="61" spans="4:14" ht="15">
      <c r="D61" s="2"/>
      <c r="H61" s="18"/>
      <c r="L61" s="2"/>
      <c r="N61" s="6"/>
    </row>
    <row r="62" spans="4:14" ht="15">
      <c r="D62" s="2"/>
      <c r="H62" s="18"/>
      <c r="L62" s="2"/>
      <c r="N62" s="6"/>
    </row>
    <row r="63" spans="4:14" ht="15">
      <c r="D63" s="2"/>
      <c r="H63" s="18"/>
      <c r="L63" s="2"/>
      <c r="N63" s="6"/>
    </row>
    <row r="64" spans="4:14" ht="15">
      <c r="D64" s="2"/>
      <c r="H64" s="18"/>
      <c r="L64" s="2"/>
      <c r="N64" s="6"/>
    </row>
    <row r="65" spans="4:14" ht="15">
      <c r="D65" s="2"/>
      <c r="H65" s="18"/>
      <c r="L65" s="2"/>
      <c r="N65" s="6"/>
    </row>
    <row r="66" spans="4:14" ht="15">
      <c r="D66" s="2"/>
      <c r="H66" s="18"/>
      <c r="L66" s="2"/>
      <c r="N66" s="6"/>
    </row>
    <row r="67" spans="4:14" ht="15">
      <c r="D67" s="2"/>
      <c r="H67" s="18"/>
      <c r="L67" s="2"/>
      <c r="N67" s="6"/>
    </row>
    <row r="68" spans="4:14" ht="15">
      <c r="D68" s="2"/>
      <c r="H68" s="18"/>
      <c r="L68" s="2"/>
      <c r="N68" s="6"/>
    </row>
    <row r="69" spans="4:14" ht="15">
      <c r="D69" s="2"/>
      <c r="H69" s="18"/>
      <c r="L69" s="2"/>
      <c r="N69" s="6"/>
    </row>
    <row r="70" spans="4:14" ht="15">
      <c r="D70" s="2"/>
      <c r="H70" s="18"/>
      <c r="L70" s="2"/>
      <c r="N70" s="6"/>
    </row>
    <row r="71" spans="4:14" ht="15">
      <c r="D71" s="2"/>
      <c r="H71" s="18"/>
      <c r="L71" s="2"/>
      <c r="N71" s="6"/>
    </row>
    <row r="72" spans="4:14" ht="15">
      <c r="D72" s="2"/>
      <c r="H72" s="18"/>
      <c r="L72" s="2"/>
      <c r="N72" s="6"/>
    </row>
    <row r="73" spans="4:14" ht="15">
      <c r="D73" s="2"/>
      <c r="H73" s="18"/>
      <c r="L73" s="2"/>
      <c r="N73" s="6"/>
    </row>
    <row r="74" spans="4:14" ht="15">
      <c r="D74" s="2"/>
      <c r="H74" s="18"/>
      <c r="L74" s="2"/>
      <c r="N74" s="6"/>
    </row>
    <row r="75" spans="4:14" ht="15">
      <c r="D75" s="2"/>
      <c r="H75" s="18"/>
      <c r="L75" s="2"/>
      <c r="N75" s="6"/>
    </row>
    <row r="76" spans="4:14" ht="15">
      <c r="D76" s="2"/>
      <c r="H76" s="18"/>
      <c r="L76" s="2"/>
      <c r="N76" s="6"/>
    </row>
    <row r="77" spans="4:14" ht="15">
      <c r="D77" s="2"/>
      <c r="H77" s="18"/>
      <c r="L77" s="2"/>
      <c r="N77" s="6"/>
    </row>
    <row r="78" spans="4:14" ht="15">
      <c r="D78" s="2"/>
      <c r="H78" s="18"/>
      <c r="L78" s="2"/>
      <c r="N78" s="6"/>
    </row>
    <row r="79" spans="4:14" ht="15">
      <c r="D79" s="2"/>
      <c r="H79" s="18"/>
      <c r="L79" s="2"/>
      <c r="N79" s="6"/>
    </row>
    <row r="80" spans="4:14" ht="15">
      <c r="D80" s="2"/>
      <c r="H80" s="18"/>
      <c r="L80" s="2"/>
      <c r="N80" s="6"/>
    </row>
    <row r="81" spans="4:14" ht="15">
      <c r="D81" s="2"/>
      <c r="H81" s="18"/>
      <c r="L81" s="2"/>
      <c r="N81" s="6"/>
    </row>
    <row r="82" spans="4:14" ht="15">
      <c r="D82" s="2"/>
      <c r="H82" s="18"/>
      <c r="L82" s="2"/>
      <c r="N82" s="6"/>
    </row>
    <row r="83" spans="4:14" ht="15">
      <c r="D83" s="2"/>
      <c r="H83" s="18"/>
      <c r="L83" s="2"/>
      <c r="N83" s="6"/>
    </row>
    <row r="84" spans="4:14" ht="15">
      <c r="D84" s="2"/>
      <c r="H84" s="18"/>
      <c r="L84" s="2"/>
      <c r="N84" s="6"/>
    </row>
    <row r="85" spans="4:14" ht="15">
      <c r="D85" s="2"/>
      <c r="H85" s="18"/>
      <c r="L85" s="2"/>
      <c r="N85" s="6"/>
    </row>
    <row r="86" spans="4:14" ht="15">
      <c r="D86" s="2"/>
      <c r="H86" s="18"/>
      <c r="L86" s="2"/>
      <c r="N86" s="6"/>
    </row>
    <row r="87" spans="4:14" ht="15">
      <c r="D87" s="2"/>
      <c r="H87" s="18"/>
      <c r="L87" s="2"/>
      <c r="N87" s="6"/>
    </row>
    <row r="88" spans="4:12" ht="15">
      <c r="D88" s="2"/>
      <c r="H88" s="18"/>
      <c r="L88" s="2"/>
    </row>
    <row r="89" spans="4:12" ht="15">
      <c r="D89" s="2"/>
      <c r="H89" s="18"/>
      <c r="L89" s="2"/>
    </row>
    <row r="90" ht="15">
      <c r="I90" s="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1A279-695A-4705-8FF4-251A54B52113}">
  <dimension ref="A1:Q90"/>
  <sheetViews>
    <sheetView workbookViewId="0" topLeftCell="A1">
      <selection activeCell="B8" sqref="B8"/>
    </sheetView>
  </sheetViews>
  <sheetFormatPr defaultColWidth="9.140625" defaultRowHeight="15"/>
  <cols>
    <col min="1" max="1" width="14.28125" style="5" bestFit="1" customWidth="1"/>
    <col min="2" max="2" width="13.8515625" style="5" customWidth="1"/>
    <col min="3" max="3" width="11.8515625" style="5" customWidth="1"/>
    <col min="4" max="4" width="20.7109375" style="5" bestFit="1" customWidth="1"/>
    <col min="5" max="5" width="9.140625" style="5" customWidth="1"/>
    <col min="6" max="6" width="16.8515625" style="5" bestFit="1" customWidth="1"/>
    <col min="7" max="7" width="26.00390625" style="5" bestFit="1" customWidth="1"/>
    <col min="8" max="8" width="20.7109375" style="5" bestFit="1" customWidth="1"/>
    <col min="9" max="9" width="9.140625" style="5" customWidth="1"/>
    <col min="10" max="10" width="15.8515625" style="5" bestFit="1" customWidth="1"/>
    <col min="11" max="11" width="26.00390625" style="5" bestFit="1" customWidth="1"/>
    <col min="12" max="12" width="20.7109375" style="5" bestFit="1" customWidth="1"/>
    <col min="13" max="15" width="9.140625" style="5" customWidth="1"/>
    <col min="16" max="16" width="10.140625" style="5" bestFit="1" customWidth="1"/>
    <col min="17" max="16384" width="9.140625" style="5" customWidth="1"/>
  </cols>
  <sheetData>
    <row r="1" spans="1:3" ht="42.6" customHeight="1">
      <c r="A1" s="29" t="s">
        <v>2</v>
      </c>
      <c r="B1" s="29" t="s">
        <v>54</v>
      </c>
      <c r="C1" s="30" t="s">
        <v>55</v>
      </c>
    </row>
    <row r="2" spans="1:8" ht="15">
      <c r="A2" s="23">
        <v>45369</v>
      </c>
      <c r="B2" s="37">
        <v>16.84708333015442</v>
      </c>
      <c r="C2" s="38"/>
      <c r="G2" s="2"/>
      <c r="H2" s="6"/>
    </row>
    <row r="3" spans="1:17" ht="15">
      <c r="A3" s="24">
        <v>45370</v>
      </c>
      <c r="B3" s="39">
        <v>17.189166744550068</v>
      </c>
      <c r="C3" s="40"/>
      <c r="G3" s="2"/>
      <c r="H3" s="6"/>
      <c r="Q3" s="5" t="e">
        <f>IF(AND(ISNUMBER(#REF!),#REF!&gt;0),#REF!,NA())</f>
        <v>#REF!</v>
      </c>
    </row>
    <row r="4" spans="1:17" ht="15">
      <c r="A4" s="24">
        <v>45371</v>
      </c>
      <c r="B4" s="39">
        <v>18.53541660308838</v>
      </c>
      <c r="C4" s="40"/>
      <c r="G4" s="2"/>
      <c r="H4" s="6"/>
      <c r="Q4" s="5" t="e">
        <f>IF(AND(ISNUMBER(#REF!),#REF!&gt;0),#REF!,NA())</f>
        <v>#REF!</v>
      </c>
    </row>
    <row r="5" spans="1:17" ht="15">
      <c r="A5" s="24">
        <v>45372</v>
      </c>
      <c r="B5" s="39">
        <v>17.479166626930237</v>
      </c>
      <c r="C5" s="40">
        <v>27.0354548367587</v>
      </c>
      <c r="G5" s="2"/>
      <c r="H5" s="6"/>
      <c r="Q5" s="5" t="e">
        <f>IF(AND(ISNUMBER(#REF!),#REF!&gt;0),#REF!,NA())</f>
        <v>#REF!</v>
      </c>
    </row>
    <row r="6" spans="1:17" ht="12.75">
      <c r="A6" s="24">
        <v>45373</v>
      </c>
      <c r="B6" s="39">
        <v>16.479583303133648</v>
      </c>
      <c r="C6" s="40">
        <v>28.035833438237507</v>
      </c>
      <c r="G6" s="2"/>
      <c r="H6" s="6"/>
      <c r="Q6" s="5" t="e">
        <f>IF(AND(ISNUMBER(#REF!),#REF!&gt;0),#REF!,NA())</f>
        <v>#REF!</v>
      </c>
    </row>
    <row r="7" spans="1:17" ht="12.75">
      <c r="A7" s="24">
        <v>45374</v>
      </c>
      <c r="B7" s="39">
        <v>16.30874999364217</v>
      </c>
      <c r="C7" s="40">
        <v>30.18999965985616</v>
      </c>
      <c r="G7" s="2"/>
      <c r="H7" s="6"/>
      <c r="Q7" s="5" t="e">
        <f>IF(AND(ISNUMBER(#REF!),#REF!&gt;0),#REF!,NA())</f>
        <v>#REF!</v>
      </c>
    </row>
    <row r="8" spans="1:17" ht="12.75">
      <c r="A8" s="24">
        <v>45375</v>
      </c>
      <c r="B8" s="39">
        <v>15.65250007311503</v>
      </c>
      <c r="C8" s="40">
        <v>25.046666781107586</v>
      </c>
      <c r="G8" s="2"/>
      <c r="H8" s="6"/>
      <c r="Q8" s="5" t="e">
        <f>IF(AND(ISNUMBER(#REF!),#REF!&gt;0),#REF!,NA())</f>
        <v>#REF!</v>
      </c>
    </row>
    <row r="9" spans="1:17" ht="12.75">
      <c r="A9" s="24">
        <v>45376</v>
      </c>
      <c r="B9" s="39">
        <v>14.520000020662943</v>
      </c>
      <c r="C9" s="40">
        <v>12.806666692097982</v>
      </c>
      <c r="G9" s="2"/>
      <c r="H9" s="6"/>
      <c r="Q9" s="5" t="e">
        <f>IF(AND(ISNUMBER(#REF!),#REF!&gt;0),#REF!,NA())</f>
        <v>#REF!</v>
      </c>
    </row>
    <row r="10" spans="1:17" ht="12.75">
      <c r="A10" s="24">
        <v>45377</v>
      </c>
      <c r="B10" s="39">
        <v>14.75041671593984</v>
      </c>
      <c r="C10" s="40">
        <v>13.170000076293945</v>
      </c>
      <c r="G10" s="2"/>
      <c r="H10" s="6"/>
      <c r="Q10" s="5" t="e">
        <f>IF(AND(ISNUMBER(#REF!),#REF!&gt;0),#REF!,NA())</f>
        <v>#REF!</v>
      </c>
    </row>
    <row r="11" spans="1:17" ht="12.75">
      <c r="A11" s="24">
        <v>45378</v>
      </c>
      <c r="B11" s="39">
        <v>14.74791661898295</v>
      </c>
      <c r="C11" s="40">
        <v>23.69708327452342</v>
      </c>
      <c r="G11" s="2"/>
      <c r="H11" s="6"/>
      <c r="Q11" s="5" t="e">
        <f>IF(AND(ISNUMBER(#REF!),#REF!&gt;0),#REF!,NA())</f>
        <v>#REF!</v>
      </c>
    </row>
    <row r="12" spans="1:17" ht="12.75">
      <c r="A12" s="24">
        <v>45379</v>
      </c>
      <c r="B12" s="39">
        <v>14.68500010172526</v>
      </c>
      <c r="C12" s="40">
        <v>19.59375007947286</v>
      </c>
      <c r="G12" s="2"/>
      <c r="H12" s="6"/>
      <c r="Q12" s="5" t="e">
        <f>IF(AND(ISNUMBER(#REF!),#REF!&gt;0),#REF!,NA())</f>
        <v>#REF!</v>
      </c>
    </row>
    <row r="13" spans="1:17" ht="12.75">
      <c r="A13" s="24">
        <v>45380</v>
      </c>
      <c r="B13" s="39">
        <v>14.870833277702332</v>
      </c>
      <c r="C13" s="40">
        <v>19.53125007947286</v>
      </c>
      <c r="G13" s="2"/>
      <c r="H13" s="6"/>
      <c r="Q13" s="5" t="e">
        <f>IF(AND(ISNUMBER(#REF!),#REF!&gt;0),#REF!,NA())</f>
        <v>#REF!</v>
      </c>
    </row>
    <row r="14" spans="1:17" ht="12.75">
      <c r="A14" s="24">
        <v>45381</v>
      </c>
      <c r="B14" s="39">
        <v>14.736666639645895</v>
      </c>
      <c r="C14" s="40">
        <v>26.0666667620341</v>
      </c>
      <c r="G14" s="2"/>
      <c r="H14" s="6"/>
      <c r="Q14" s="5" t="e">
        <f>IF(AND(ISNUMBER(#REF!),#REF!&gt;0),#REF!,NA())</f>
        <v>#REF!</v>
      </c>
    </row>
    <row r="15" spans="1:17" ht="12.75">
      <c r="A15" s="24">
        <v>45382</v>
      </c>
      <c r="B15" s="39">
        <v>13.942916711171469</v>
      </c>
      <c r="C15" s="40">
        <v>29.920833031336468</v>
      </c>
      <c r="G15" s="2"/>
      <c r="H15" s="6"/>
      <c r="Q15" s="5" t="e">
        <f>IF(AND(ISNUMBER(#REF!),#REF!&gt;0),#REF!,NA())</f>
        <v>#REF!</v>
      </c>
    </row>
    <row r="16" spans="1:17" ht="12.75">
      <c r="A16" s="24">
        <v>45383</v>
      </c>
      <c r="B16" s="39">
        <v>13.977500001589457</v>
      </c>
      <c r="C16" s="40">
        <v>20.449583292007446</v>
      </c>
      <c r="G16" s="2"/>
      <c r="H16" s="6"/>
      <c r="Q16" s="5" t="e">
        <f>IF(AND(ISNUMBER(#REF!),#REF!&gt;0),#REF!,NA())</f>
        <v>#REF!</v>
      </c>
    </row>
    <row r="17" spans="1:17" ht="12.75">
      <c r="A17" s="24">
        <v>45384</v>
      </c>
      <c r="B17" s="39">
        <v>12.182499965031942</v>
      </c>
      <c r="C17" s="40">
        <v>20.18958334128062</v>
      </c>
      <c r="G17" s="2"/>
      <c r="H17" s="6"/>
      <c r="Q17" s="5" t="e">
        <f>IF(AND(ISNUMBER(#REF!),#REF!&gt;0),#REF!,NA())</f>
        <v>#REF!</v>
      </c>
    </row>
    <row r="18" spans="1:17" ht="15">
      <c r="A18" s="24">
        <v>45385</v>
      </c>
      <c r="B18" s="39">
        <v>13.49708334604899</v>
      </c>
      <c r="C18" s="40">
        <v>34.18041714032491</v>
      </c>
      <c r="G18" s="2"/>
      <c r="H18" s="6"/>
      <c r="Q18" s="5" t="e">
        <f>IF(AND(ISNUMBER(#REF!),#REF!&gt;0),#REF!,NA())</f>
        <v>#REF!</v>
      </c>
    </row>
    <row r="19" spans="1:17" ht="15">
      <c r="A19" s="24">
        <v>45386</v>
      </c>
      <c r="B19" s="39">
        <v>15.019166707992554</v>
      </c>
      <c r="C19" s="40">
        <v>21.906250198682148</v>
      </c>
      <c r="G19" s="2"/>
      <c r="H19" s="6"/>
      <c r="Q19" s="5" t="e">
        <f>IF(AND(ISNUMBER(#REF!),#REF!&gt;0),#REF!,NA())</f>
        <v>#REF!</v>
      </c>
    </row>
    <row r="20" spans="1:17" ht="15">
      <c r="A20" s="24">
        <v>45387</v>
      </c>
      <c r="B20" s="39">
        <v>12.597083330154419</v>
      </c>
      <c r="C20" s="40">
        <v>14.051250060399374</v>
      </c>
      <c r="G20" s="2"/>
      <c r="H20" s="6"/>
      <c r="Q20" s="5" t="e">
        <f>IF(AND(ISNUMBER(#REF!),#REF!&gt;0),#REF!,NA())</f>
        <v>#REF!</v>
      </c>
    </row>
    <row r="21" spans="1:17" ht="15">
      <c r="A21" s="24">
        <v>45388</v>
      </c>
      <c r="B21" s="39">
        <v>10.576666673024496</v>
      </c>
      <c r="C21" s="40">
        <v>12.111666679382324</v>
      </c>
      <c r="G21" s="2"/>
      <c r="H21" s="6"/>
      <c r="Q21" s="5" t="e">
        <f>IF(AND(ISNUMBER(#REF!),#REF!&gt;0),#REF!,NA())</f>
        <v>#REF!</v>
      </c>
    </row>
    <row r="22" spans="1:17" ht="15">
      <c r="A22" s="24">
        <v>45389</v>
      </c>
      <c r="B22" s="39">
        <v>11.59416659673055</v>
      </c>
      <c r="C22" s="40">
        <v>9.826625029246012</v>
      </c>
      <c r="G22" s="2"/>
      <c r="H22" s="6"/>
      <c r="Q22" s="5" t="e">
        <f>IF(AND(ISNUMBER(#REF!),#REF!&gt;0),#REF!,NA())</f>
        <v>#REF!</v>
      </c>
    </row>
    <row r="23" spans="1:17" ht="15">
      <c r="A23" s="24">
        <v>45390</v>
      </c>
      <c r="B23" s="39">
        <v>14.434166550636292</v>
      </c>
      <c r="C23" s="40">
        <v>9.657749891281128</v>
      </c>
      <c r="G23" s="2"/>
      <c r="H23" s="6"/>
      <c r="Q23" s="5" t="e">
        <f>IF(AND(ISNUMBER(#REF!),#REF!&gt;0),#REF!,NA())</f>
        <v>#REF!</v>
      </c>
    </row>
    <row r="24" spans="1:17" ht="15">
      <c r="A24" s="24">
        <v>45391</v>
      </c>
      <c r="B24" s="39">
        <v>12.59250005086263</v>
      </c>
      <c r="C24" s="40">
        <v>9.105208377043406</v>
      </c>
      <c r="G24" s="2"/>
      <c r="H24" s="6"/>
      <c r="Q24" s="5" t="e">
        <f>IF(AND(ISNUMBER(#REF!),#REF!&gt;0),#REF!,NA())</f>
        <v>#REF!</v>
      </c>
    </row>
    <row r="25" spans="1:17" ht="15">
      <c r="A25" s="24">
        <v>45392</v>
      </c>
      <c r="B25" s="39">
        <v>10.21875007947286</v>
      </c>
      <c r="C25" s="40">
        <v>8.176166673501333</v>
      </c>
      <c r="G25" s="2"/>
      <c r="H25" s="6"/>
      <c r="Q25" s="5" t="e">
        <f>IF(AND(ISNUMBER(#REF!),#REF!&gt;0),#REF!,NA())</f>
        <v>#REF!</v>
      </c>
    </row>
    <row r="26" spans="1:17" ht="15">
      <c r="A26" s="24">
        <v>45393</v>
      </c>
      <c r="B26" s="39">
        <v>9.449583252271017</v>
      </c>
      <c r="C26" s="40">
        <v>9.625916639963785</v>
      </c>
      <c r="G26" s="2"/>
      <c r="H26" s="6"/>
      <c r="Q26" s="5" t="e">
        <f>IF(AND(ISNUMBER(#REF!),#REF!&gt;0),#REF!,NA())</f>
        <v>#REF!</v>
      </c>
    </row>
    <row r="27" spans="1:17" ht="15">
      <c r="A27" s="24">
        <v>45394</v>
      </c>
      <c r="B27" s="39">
        <v>10.644583304723104</v>
      </c>
      <c r="C27" s="40">
        <v>7.790833353996277</v>
      </c>
      <c r="G27" s="2"/>
      <c r="H27" s="6"/>
      <c r="Q27" s="5" t="e">
        <f>IF(AND(ISNUMBER(#REF!),#REF!&gt;0),#REF!,NA())</f>
        <v>#REF!</v>
      </c>
    </row>
    <row r="28" spans="1:17" ht="15">
      <c r="A28" s="24">
        <v>45395</v>
      </c>
      <c r="B28" s="39">
        <v>10.519583423932394</v>
      </c>
      <c r="C28" s="40">
        <v>7.635791560014089</v>
      </c>
      <c r="G28" s="2"/>
      <c r="H28" s="6"/>
      <c r="Q28" s="5" t="e">
        <f>IF(AND(ISNUMBER(#REF!),#REF!&gt;0),#REF!,NA())</f>
        <v>#REF!</v>
      </c>
    </row>
    <row r="29" spans="1:17" ht="15">
      <c r="A29" s="24">
        <v>45396</v>
      </c>
      <c r="B29" s="39">
        <v>9.897916714350382</v>
      </c>
      <c r="C29" s="40">
        <v>6.257666667302449</v>
      </c>
      <c r="G29" s="2"/>
      <c r="H29" s="6"/>
      <c r="Q29" s="5" t="e">
        <f>IF(AND(ISNUMBER(#REF!),#REF!&gt;0),#REF!,NA())</f>
        <v>#REF!</v>
      </c>
    </row>
    <row r="30" spans="1:17" ht="15">
      <c r="A30" s="25">
        <v>45397</v>
      </c>
      <c r="B30" s="41">
        <v>8.991875072320303</v>
      </c>
      <c r="C30" s="42">
        <v>8.637583315372467</v>
      </c>
      <c r="G30" s="2"/>
      <c r="H30" s="6"/>
      <c r="Q30" s="5" t="e">
        <f>IF(AND(ISNUMBER(#REF!),#REF!&gt;0),#REF!,NA())</f>
        <v>#REF!</v>
      </c>
    </row>
    <row r="31" spans="7:17" ht="15">
      <c r="G31" s="2"/>
      <c r="H31" s="6"/>
      <c r="Q31" s="5" t="e">
        <f>IF(AND(ISNUMBER(#REF!),#REF!&gt;0),#REF!,NA())</f>
        <v>#REF!</v>
      </c>
    </row>
    <row r="59" spans="10:12" ht="15">
      <c r="J59" s="2"/>
      <c r="K59" s="6"/>
      <c r="L59" s="6"/>
    </row>
    <row r="60" spans="1:12" ht="15">
      <c r="A60" s="2"/>
      <c r="B60" s="11"/>
      <c r="C60" s="11"/>
      <c r="J60" s="2"/>
      <c r="K60" s="6"/>
      <c r="L60" s="6"/>
    </row>
    <row r="61" spans="1:12" ht="15">
      <c r="A61" s="2"/>
      <c r="B61" s="11"/>
      <c r="C61" s="11"/>
      <c r="D61" s="6"/>
      <c r="F61" s="18"/>
      <c r="J61" s="2"/>
      <c r="L61" s="6"/>
    </row>
    <row r="62" spans="1:12" ht="15">
      <c r="A62" s="2"/>
      <c r="B62" s="11"/>
      <c r="C62" s="11"/>
      <c r="D62" s="6"/>
      <c r="F62" s="18"/>
      <c r="J62" s="2"/>
      <c r="L62" s="6"/>
    </row>
    <row r="63" spans="1:12" ht="15">
      <c r="A63" s="2"/>
      <c r="B63" s="11"/>
      <c r="C63" s="11"/>
      <c r="D63" s="6"/>
      <c r="F63" s="18"/>
      <c r="J63" s="2"/>
      <c r="L63" s="6"/>
    </row>
    <row r="64" spans="1:12" ht="15">
      <c r="A64" s="2"/>
      <c r="B64" s="11"/>
      <c r="C64" s="11"/>
      <c r="D64" s="6"/>
      <c r="F64" s="18"/>
      <c r="J64" s="2"/>
      <c r="L64" s="6"/>
    </row>
    <row r="65" spans="1:12" ht="15">
      <c r="A65" s="2"/>
      <c r="B65" s="11"/>
      <c r="C65" s="11"/>
      <c r="D65" s="6"/>
      <c r="F65" s="18"/>
      <c r="J65" s="2"/>
      <c r="L65" s="6"/>
    </row>
    <row r="66" spans="1:12" ht="15">
      <c r="A66" s="2"/>
      <c r="B66" s="11"/>
      <c r="C66" s="11"/>
      <c r="D66" s="6"/>
      <c r="F66" s="18"/>
      <c r="J66" s="2"/>
      <c r="L66" s="6"/>
    </row>
    <row r="67" spans="1:12" ht="15">
      <c r="A67" s="2"/>
      <c r="B67" s="11"/>
      <c r="C67" s="11"/>
      <c r="D67" s="6"/>
      <c r="F67" s="18"/>
      <c r="J67" s="2"/>
      <c r="L67" s="6"/>
    </row>
    <row r="68" spans="1:12" ht="15">
      <c r="A68" s="2"/>
      <c r="B68" s="11"/>
      <c r="C68" s="11"/>
      <c r="D68" s="6"/>
      <c r="F68" s="18"/>
      <c r="J68" s="2"/>
      <c r="L68" s="6"/>
    </row>
    <row r="69" spans="1:12" ht="15">
      <c r="A69" s="2"/>
      <c r="B69" s="11"/>
      <c r="C69" s="11"/>
      <c r="D69" s="6"/>
      <c r="F69" s="18"/>
      <c r="J69" s="2"/>
      <c r="L69" s="6"/>
    </row>
    <row r="70" spans="1:12" ht="15">
      <c r="A70" s="2"/>
      <c r="B70" s="11"/>
      <c r="C70" s="11"/>
      <c r="D70" s="6"/>
      <c r="F70" s="18"/>
      <c r="J70" s="2"/>
      <c r="L70" s="6"/>
    </row>
    <row r="71" spans="1:12" ht="15">
      <c r="A71" s="2"/>
      <c r="B71" s="11"/>
      <c r="C71" s="11"/>
      <c r="D71" s="6"/>
      <c r="F71" s="18"/>
      <c r="J71" s="2"/>
      <c r="L71" s="6"/>
    </row>
    <row r="72" spans="1:12" ht="15">
      <c r="A72" s="2"/>
      <c r="B72" s="11"/>
      <c r="C72" s="11"/>
      <c r="D72" s="6"/>
      <c r="F72" s="18"/>
      <c r="J72" s="2"/>
      <c r="L72" s="6"/>
    </row>
    <row r="73" spans="1:12" ht="15">
      <c r="A73" s="2"/>
      <c r="B73" s="11"/>
      <c r="C73" s="11"/>
      <c r="D73" s="6"/>
      <c r="F73" s="18"/>
      <c r="J73" s="2"/>
      <c r="L73" s="6"/>
    </row>
    <row r="74" spans="1:12" ht="15">
      <c r="A74" s="2"/>
      <c r="B74" s="11"/>
      <c r="C74" s="11"/>
      <c r="D74" s="6"/>
      <c r="F74" s="18"/>
      <c r="J74" s="2"/>
      <c r="L74" s="6"/>
    </row>
    <row r="75" spans="1:12" ht="15">
      <c r="A75" s="2"/>
      <c r="B75" s="11"/>
      <c r="C75" s="11"/>
      <c r="D75" s="6"/>
      <c r="F75" s="18"/>
      <c r="J75" s="2"/>
      <c r="L75" s="6"/>
    </row>
    <row r="76" spans="1:12" ht="15">
      <c r="A76" s="2"/>
      <c r="B76" s="11"/>
      <c r="C76" s="11"/>
      <c r="D76" s="6"/>
      <c r="F76" s="18"/>
      <c r="J76" s="2"/>
      <c r="L76" s="6"/>
    </row>
    <row r="77" spans="1:12" ht="15">
      <c r="A77" s="2"/>
      <c r="B77" s="11"/>
      <c r="C77" s="11"/>
      <c r="D77" s="6"/>
      <c r="F77" s="18"/>
      <c r="J77" s="2"/>
      <c r="L77" s="6"/>
    </row>
    <row r="78" spans="1:12" ht="15">
      <c r="A78" s="2"/>
      <c r="B78" s="11"/>
      <c r="C78" s="11"/>
      <c r="D78" s="6"/>
      <c r="F78" s="18"/>
      <c r="J78" s="2"/>
      <c r="L78" s="6"/>
    </row>
    <row r="79" spans="1:12" ht="15">
      <c r="A79" s="2"/>
      <c r="B79" s="11"/>
      <c r="C79" s="11"/>
      <c r="D79" s="6"/>
      <c r="F79" s="18"/>
      <c r="J79" s="2"/>
      <c r="L79" s="6"/>
    </row>
    <row r="80" spans="1:12" ht="15">
      <c r="A80" s="2"/>
      <c r="B80" s="11"/>
      <c r="C80" s="11"/>
      <c r="D80" s="6"/>
      <c r="F80" s="18"/>
      <c r="J80" s="2"/>
      <c r="L80" s="6"/>
    </row>
    <row r="81" spans="1:12" ht="15">
      <c r="A81" s="2"/>
      <c r="B81" s="11"/>
      <c r="C81" s="11"/>
      <c r="D81" s="6"/>
      <c r="F81" s="18"/>
      <c r="J81" s="2"/>
      <c r="L81" s="6"/>
    </row>
    <row r="82" spans="1:12" ht="15">
      <c r="A82" s="2"/>
      <c r="B82" s="11"/>
      <c r="C82" s="11"/>
      <c r="D82" s="6"/>
      <c r="F82" s="18"/>
      <c r="J82" s="2"/>
      <c r="L82" s="6"/>
    </row>
    <row r="83" spans="1:12" ht="15">
      <c r="A83" s="2"/>
      <c r="B83" s="11"/>
      <c r="C83" s="11"/>
      <c r="D83" s="6"/>
      <c r="F83" s="18"/>
      <c r="J83" s="2"/>
      <c r="L83" s="6"/>
    </row>
    <row r="84" spans="1:12" ht="15">
      <c r="A84" s="2"/>
      <c r="B84" s="11"/>
      <c r="C84" s="11"/>
      <c r="D84" s="6"/>
      <c r="F84" s="18"/>
      <c r="J84" s="2"/>
      <c r="L84" s="6"/>
    </row>
    <row r="85" spans="1:12" ht="15">
      <c r="A85" s="2"/>
      <c r="B85" s="11"/>
      <c r="C85" s="11"/>
      <c r="D85" s="6"/>
      <c r="F85" s="18"/>
      <c r="J85" s="2"/>
      <c r="L85" s="6"/>
    </row>
    <row r="86" spans="1:12" ht="15">
      <c r="A86" s="2"/>
      <c r="B86" s="11"/>
      <c r="C86" s="11"/>
      <c r="D86" s="6"/>
      <c r="F86" s="18"/>
      <c r="J86" s="2"/>
      <c r="L86" s="6"/>
    </row>
    <row r="87" spans="1:12" ht="15">
      <c r="A87" s="2"/>
      <c r="B87" s="11"/>
      <c r="C87" s="11"/>
      <c r="D87" s="6"/>
      <c r="F87" s="18"/>
      <c r="J87" s="2"/>
      <c r="L87" s="6"/>
    </row>
    <row r="88" spans="1:10" ht="15">
      <c r="A88" s="2"/>
      <c r="B88" s="11"/>
      <c r="C88" s="11"/>
      <c r="D88" s="6"/>
      <c r="F88" s="18"/>
      <c r="J88" s="2"/>
    </row>
    <row r="89" spans="4:10" ht="15">
      <c r="D89" s="6"/>
      <c r="F89" s="18"/>
      <c r="J89" s="2"/>
    </row>
    <row r="90" ht="15">
      <c r="G90" s="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62989-42DE-44CA-8B54-8C9AA94EB79B}">
  <dimension ref="A1:F89"/>
  <sheetViews>
    <sheetView workbookViewId="0" topLeftCell="A1">
      <selection activeCell="J29" sqref="J29"/>
    </sheetView>
  </sheetViews>
  <sheetFormatPr defaultColWidth="9.140625" defaultRowHeight="15"/>
  <cols>
    <col min="1" max="1" width="13.00390625" style="5" customWidth="1"/>
    <col min="2" max="2" width="12.28125" style="5" customWidth="1"/>
    <col min="3" max="5" width="13.00390625" style="5" customWidth="1"/>
    <col min="6" max="6" width="20.7109375" style="5" bestFit="1" customWidth="1"/>
    <col min="7" max="9" width="9.140625" style="5" customWidth="1"/>
    <col min="10" max="10" width="10.140625" style="5" bestFit="1" customWidth="1"/>
    <col min="11" max="16384" width="9.140625" style="5" customWidth="1"/>
  </cols>
  <sheetData>
    <row r="1" spans="1:2" ht="25.5">
      <c r="A1" s="26" t="s">
        <v>2</v>
      </c>
      <c r="B1" s="27" t="s">
        <v>60</v>
      </c>
    </row>
    <row r="2" spans="1:2" ht="15">
      <c r="A2" s="2">
        <v>45369</v>
      </c>
      <c r="B2" s="10">
        <v>0</v>
      </c>
    </row>
    <row r="3" spans="1:2" ht="12.75">
      <c r="A3" s="2">
        <v>45370</v>
      </c>
      <c r="B3" s="10">
        <v>0</v>
      </c>
    </row>
    <row r="4" spans="1:2" ht="12.75">
      <c r="A4" s="2">
        <v>45371</v>
      </c>
      <c r="B4" s="10">
        <v>7.559999942779541</v>
      </c>
    </row>
    <row r="5" spans="1:2" ht="12.75">
      <c r="A5" s="2">
        <v>45372</v>
      </c>
      <c r="B5" s="10">
        <v>11.600000381469727</v>
      </c>
    </row>
    <row r="6" spans="1:2" ht="12.75">
      <c r="A6" s="2">
        <v>45373</v>
      </c>
      <c r="B6" s="10">
        <v>5.550000190734863</v>
      </c>
    </row>
    <row r="7" spans="1:2" ht="12.75">
      <c r="A7" s="2">
        <v>45374</v>
      </c>
      <c r="B7" s="10">
        <v>3.0199999809265137</v>
      </c>
    </row>
    <row r="8" spans="1:2" ht="12.75">
      <c r="A8" s="2">
        <v>45375</v>
      </c>
      <c r="B8" s="10">
        <v>5.039999961853027</v>
      </c>
    </row>
    <row r="9" spans="1:2" ht="12.75">
      <c r="A9" s="2">
        <v>45376</v>
      </c>
      <c r="B9" s="10">
        <v>12.100000381469727</v>
      </c>
    </row>
    <row r="10" spans="1:2" ht="12.75">
      <c r="A10" s="2">
        <v>45377</v>
      </c>
      <c r="B10" s="10">
        <v>15.630000114440918</v>
      </c>
    </row>
    <row r="11" spans="1:2" ht="12.75">
      <c r="A11" s="2">
        <v>45378</v>
      </c>
      <c r="B11" s="10">
        <v>15.630000114440918</v>
      </c>
    </row>
    <row r="12" spans="1:2" ht="12.75">
      <c r="A12" s="2">
        <v>45379</v>
      </c>
      <c r="B12" s="10">
        <v>3.0199999809265137</v>
      </c>
    </row>
    <row r="13" spans="1:2" ht="12.75">
      <c r="A13" s="2">
        <v>45380</v>
      </c>
      <c r="B13" s="10">
        <v>9.069999694824219</v>
      </c>
    </row>
    <row r="14" spans="1:2" ht="12.75">
      <c r="A14" s="2">
        <v>45381</v>
      </c>
      <c r="B14" s="10">
        <v>14.119999885559082</v>
      </c>
    </row>
    <row r="15" spans="1:2" ht="12.75">
      <c r="A15" s="2">
        <v>45382</v>
      </c>
      <c r="B15" s="10">
        <v>8.069999694824219</v>
      </c>
    </row>
    <row r="16" spans="1:2" ht="15">
      <c r="A16" s="2">
        <v>45383</v>
      </c>
      <c r="B16" s="10">
        <v>0</v>
      </c>
    </row>
    <row r="17" spans="1:2" ht="15">
      <c r="A17" s="2">
        <v>45384</v>
      </c>
      <c r="B17" s="10">
        <v>5.039999961853027</v>
      </c>
    </row>
    <row r="18" spans="1:2" ht="15">
      <c r="A18" s="2">
        <v>45385</v>
      </c>
      <c r="B18" s="10">
        <v>4.539999961853027</v>
      </c>
    </row>
    <row r="19" spans="1:2" ht="15">
      <c r="A19" s="2">
        <v>45386</v>
      </c>
      <c r="B19" s="10">
        <v>3.0199999809265137</v>
      </c>
    </row>
    <row r="20" spans="1:2" ht="15">
      <c r="A20" s="2">
        <v>45387</v>
      </c>
      <c r="B20" s="10">
        <v>5.039999961853027</v>
      </c>
    </row>
    <row r="21" spans="1:2" ht="15">
      <c r="A21" s="2">
        <v>45388</v>
      </c>
      <c r="B21" s="10">
        <v>0</v>
      </c>
    </row>
    <row r="22" spans="1:2" ht="15">
      <c r="A22" s="2">
        <v>45389</v>
      </c>
      <c r="B22" s="10">
        <v>5.550000190734863</v>
      </c>
    </row>
    <row r="23" spans="1:2" ht="15">
      <c r="A23" s="2">
        <v>45390</v>
      </c>
      <c r="B23" s="10">
        <v>7.559999942779541</v>
      </c>
    </row>
    <row r="24" spans="1:2" ht="15">
      <c r="A24" s="2">
        <v>45391</v>
      </c>
      <c r="B24" s="10">
        <v>9.579999923706055</v>
      </c>
    </row>
    <row r="25" spans="1:2" ht="15">
      <c r="A25" s="2">
        <v>45392</v>
      </c>
      <c r="B25" s="10">
        <v>14.619999885559082</v>
      </c>
    </row>
    <row r="26" spans="1:2" ht="15">
      <c r="A26" s="2">
        <v>45393</v>
      </c>
      <c r="B26" s="10">
        <v>29.75</v>
      </c>
    </row>
    <row r="27" spans="1:2" ht="15">
      <c r="A27" s="2">
        <v>45394</v>
      </c>
      <c r="B27" s="10">
        <v>20.170000076293945</v>
      </c>
    </row>
    <row r="28" spans="1:2" ht="15">
      <c r="A28" s="2">
        <v>45395</v>
      </c>
      <c r="B28" s="10">
        <v>24.700000762939453</v>
      </c>
    </row>
    <row r="29" spans="1:2" ht="15">
      <c r="A29" s="2">
        <v>45396</v>
      </c>
      <c r="B29" s="10">
        <v>23.700000762939453</v>
      </c>
    </row>
    <row r="30" spans="1:2" ht="15">
      <c r="A30" s="2">
        <v>45397</v>
      </c>
      <c r="B30" s="10">
        <v>38.81999969482422</v>
      </c>
    </row>
    <row r="59" spans="4:6" ht="15">
      <c r="D59" s="2"/>
      <c r="E59" s="6"/>
      <c r="F59" s="6"/>
    </row>
    <row r="60" spans="4:6" ht="15">
      <c r="D60" s="2"/>
      <c r="E60" s="6"/>
      <c r="F60" s="6"/>
    </row>
    <row r="61" spans="4:6" ht="15">
      <c r="D61" s="2"/>
      <c r="F61" s="6"/>
    </row>
    <row r="62" spans="4:6" ht="15">
      <c r="D62" s="2"/>
      <c r="F62" s="6"/>
    </row>
    <row r="63" spans="4:6" ht="15">
      <c r="D63" s="2"/>
      <c r="F63" s="6"/>
    </row>
    <row r="64" spans="4:6" ht="15">
      <c r="D64" s="2"/>
      <c r="F64" s="6"/>
    </row>
    <row r="65" spans="4:6" ht="15">
      <c r="D65" s="2"/>
      <c r="F65" s="6"/>
    </row>
    <row r="66" spans="4:6" ht="15">
      <c r="D66" s="2"/>
      <c r="F66" s="6"/>
    </row>
    <row r="67" spans="4:6" ht="15">
      <c r="D67" s="2"/>
      <c r="F67" s="6"/>
    </row>
    <row r="68" spans="4:6" ht="15">
      <c r="D68" s="2"/>
      <c r="F68" s="6"/>
    </row>
    <row r="69" spans="4:6" ht="15">
      <c r="D69" s="2"/>
      <c r="F69" s="6"/>
    </row>
    <row r="70" spans="4:6" ht="15">
      <c r="D70" s="2"/>
      <c r="F70" s="6"/>
    </row>
    <row r="71" spans="4:6" ht="15">
      <c r="D71" s="2"/>
      <c r="F71" s="6"/>
    </row>
    <row r="72" spans="4:6" ht="15">
      <c r="D72" s="2"/>
      <c r="F72" s="6"/>
    </row>
    <row r="73" spans="4:6" ht="15">
      <c r="D73" s="2"/>
      <c r="F73" s="6"/>
    </row>
    <row r="74" spans="4:6" ht="15">
      <c r="D74" s="2"/>
      <c r="F74" s="6"/>
    </row>
    <row r="75" spans="4:6" ht="15">
      <c r="D75" s="2"/>
      <c r="F75" s="6"/>
    </row>
    <row r="76" spans="4:6" ht="15">
      <c r="D76" s="2"/>
      <c r="F76" s="6"/>
    </row>
    <row r="77" spans="4:6" ht="15">
      <c r="D77" s="2"/>
      <c r="F77" s="6"/>
    </row>
    <row r="78" spans="4:6" ht="15">
      <c r="D78" s="2"/>
      <c r="F78" s="6"/>
    </row>
    <row r="79" spans="4:6" ht="15">
      <c r="D79" s="2"/>
      <c r="F79" s="6"/>
    </row>
    <row r="80" spans="4:6" ht="15">
      <c r="D80" s="2"/>
      <c r="F80" s="6"/>
    </row>
    <row r="81" spans="4:6" ht="15">
      <c r="D81" s="2"/>
      <c r="F81" s="6"/>
    </row>
    <row r="82" spans="4:6" ht="15">
      <c r="D82" s="2"/>
      <c r="F82" s="6"/>
    </row>
    <row r="83" spans="4:6" ht="15">
      <c r="D83" s="2"/>
      <c r="F83" s="6"/>
    </row>
    <row r="84" spans="4:6" ht="15">
      <c r="D84" s="2"/>
      <c r="F84" s="6"/>
    </row>
    <row r="85" spans="4:6" ht="15">
      <c r="D85" s="2"/>
      <c r="F85" s="6"/>
    </row>
    <row r="86" spans="4:6" ht="15">
      <c r="D86" s="2"/>
      <c r="F86" s="6"/>
    </row>
    <row r="87" spans="4:6" ht="15">
      <c r="D87" s="2"/>
      <c r="F87" s="6"/>
    </row>
    <row r="88" ht="15">
      <c r="D88" s="2"/>
    </row>
    <row r="89" spans="1:4" ht="15">
      <c r="A89" s="6"/>
      <c r="D89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CB5BD-019F-485F-8851-47CDE3B61082}">
  <dimension ref="A1:AP325"/>
  <sheetViews>
    <sheetView workbookViewId="0" topLeftCell="A1">
      <selection activeCell="C30" sqref="C30"/>
    </sheetView>
  </sheetViews>
  <sheetFormatPr defaultColWidth="9.140625" defaultRowHeight="15"/>
  <cols>
    <col min="1" max="1" width="16.140625" style="5" bestFit="1" customWidth="1"/>
    <col min="2" max="2" width="14.421875" style="5" bestFit="1" customWidth="1"/>
    <col min="3" max="3" width="25.7109375" style="5" bestFit="1" customWidth="1"/>
    <col min="4" max="4" width="18.57421875" style="5" bestFit="1" customWidth="1"/>
    <col min="5" max="5" width="9.140625" style="5" customWidth="1"/>
    <col min="6" max="6" width="10.140625" style="5" bestFit="1" customWidth="1"/>
    <col min="7" max="13" width="9.140625" style="5" customWidth="1"/>
    <col min="14" max="30" width="10.140625" style="5" bestFit="1" customWidth="1"/>
    <col min="31" max="39" width="9.140625" style="5" customWidth="1"/>
    <col min="40" max="42" width="10.140625" style="5" bestFit="1" customWidth="1"/>
    <col min="43" max="16384" width="9.140625" style="5" customWidth="1"/>
  </cols>
  <sheetData>
    <row r="1" spans="1:42" ht="15">
      <c r="A1" s="5" t="s">
        <v>53</v>
      </c>
      <c r="B1" s="5" t="s">
        <v>61</v>
      </c>
      <c r="C1" s="5" t="s">
        <v>62</v>
      </c>
      <c r="D1" s="5" t="s">
        <v>63</v>
      </c>
      <c r="G1" s="5" t="s">
        <v>64</v>
      </c>
      <c r="H1" s="5" t="s">
        <v>24</v>
      </c>
      <c r="I1" s="5" t="s">
        <v>65</v>
      </c>
      <c r="K1" s="5" t="s">
        <v>66</v>
      </c>
      <c r="N1" s="2">
        <f>+A2</f>
        <v>45369</v>
      </c>
      <c r="O1" s="2">
        <f>+A3</f>
        <v>45370</v>
      </c>
      <c r="P1" s="2">
        <f>+A4</f>
        <v>45371</v>
      </c>
      <c r="Q1" s="2">
        <f>+A5</f>
        <v>45372</v>
      </c>
      <c r="R1" s="2">
        <f>+A6</f>
        <v>45373</v>
      </c>
      <c r="S1" s="2">
        <f>+A7</f>
        <v>45374</v>
      </c>
      <c r="T1" s="2">
        <f>+A8</f>
        <v>45375</v>
      </c>
      <c r="U1" s="2">
        <f>+A9</f>
        <v>45376</v>
      </c>
      <c r="V1" s="2">
        <f>+A10</f>
        <v>45377</v>
      </c>
      <c r="W1" s="2">
        <f>+A11</f>
        <v>45378</v>
      </c>
      <c r="X1" s="2">
        <f>+A12</f>
        <v>45379</v>
      </c>
      <c r="Y1" s="2">
        <f>+A13</f>
        <v>45380</v>
      </c>
      <c r="Z1" s="2">
        <f>A14</f>
        <v>45381</v>
      </c>
      <c r="AA1" s="2">
        <f>+A15</f>
        <v>45382</v>
      </c>
      <c r="AB1" s="2">
        <f>+A16</f>
        <v>45383</v>
      </c>
      <c r="AC1" s="2">
        <f>+A17</f>
        <v>45384</v>
      </c>
      <c r="AD1" s="2">
        <f>+A18</f>
        <v>45385</v>
      </c>
      <c r="AE1" s="2">
        <f>+A19</f>
        <v>45386</v>
      </c>
      <c r="AF1" s="2">
        <f>+A20</f>
        <v>45387</v>
      </c>
      <c r="AG1" s="2">
        <f>+A21</f>
        <v>45388</v>
      </c>
      <c r="AH1" s="2">
        <f>+A22</f>
        <v>45389</v>
      </c>
      <c r="AI1" s="2">
        <f>+A23</f>
        <v>45390</v>
      </c>
      <c r="AJ1" s="2">
        <f>+A24</f>
        <v>45391</v>
      </c>
      <c r="AK1" s="2">
        <f>+A25</f>
        <v>45392</v>
      </c>
      <c r="AL1" s="2">
        <f>+A26</f>
        <v>45393</v>
      </c>
      <c r="AM1" s="2">
        <f>+A27</f>
        <v>45394</v>
      </c>
      <c r="AN1" s="2">
        <f>+A28</f>
        <v>45395</v>
      </c>
      <c r="AO1" s="2">
        <f>+A29</f>
        <v>45396</v>
      </c>
      <c r="AP1" s="2">
        <f>+A30</f>
        <v>45397</v>
      </c>
    </row>
    <row r="2" spans="1:42" ht="15">
      <c r="A2" s="2">
        <v>45369</v>
      </c>
      <c r="B2" s="7">
        <v>56011</v>
      </c>
      <c r="C2" s="7">
        <v>837.4099731445312</v>
      </c>
      <c r="D2" s="7">
        <v>1829.5985107421875</v>
      </c>
      <c r="F2" s="2">
        <f>+A2</f>
        <v>45369</v>
      </c>
      <c r="G2" s="5">
        <f aca="true" t="shared" si="0" ref="G2:I30">+B2</f>
        <v>56011</v>
      </c>
      <c r="H2" s="5">
        <f t="shared" si="0"/>
        <v>837.4099731445312</v>
      </c>
      <c r="I2" s="5">
        <f>+D2</f>
        <v>1829.5985107421875</v>
      </c>
      <c r="K2" s="5">
        <f>H2+I2</f>
        <v>2667.0084838867188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7">
        <v>0</v>
      </c>
      <c r="AP2" s="7">
        <v>0</v>
      </c>
    </row>
    <row r="3" spans="1:11" ht="15">
      <c r="A3" s="2">
        <v>45370</v>
      </c>
      <c r="B3" s="7">
        <v>53257</v>
      </c>
      <c r="C3" s="7">
        <v>1260.9020385742188</v>
      </c>
      <c r="D3" s="7">
        <v>1829.5985107421875</v>
      </c>
      <c r="F3" s="2">
        <f aca="true" t="shared" si="1" ref="F3:F30">+A3</f>
        <v>45370</v>
      </c>
      <c r="G3" s="5">
        <f t="shared" si="0"/>
        <v>53257</v>
      </c>
      <c r="H3" s="5">
        <f t="shared" si="0"/>
        <v>1260.9020385742188</v>
      </c>
      <c r="I3" s="5">
        <f t="shared" si="0"/>
        <v>1829.5985107421875</v>
      </c>
      <c r="K3" s="5">
        <f aca="true" t="shared" si="2" ref="K3:K30">H3+I3</f>
        <v>3090.5005493164062</v>
      </c>
    </row>
    <row r="4" spans="1:11" ht="15">
      <c r="A4" s="2">
        <v>45371</v>
      </c>
      <c r="B4" s="7">
        <v>49395</v>
      </c>
      <c r="C4" s="7">
        <v>1153.5189819335938</v>
      </c>
      <c r="D4" s="7">
        <v>1829.0910034179688</v>
      </c>
      <c r="F4" s="2">
        <f t="shared" si="1"/>
        <v>45371</v>
      </c>
      <c r="G4" s="5">
        <f t="shared" si="0"/>
        <v>49395</v>
      </c>
      <c r="H4" s="5">
        <f t="shared" si="0"/>
        <v>1153.5189819335938</v>
      </c>
      <c r="I4" s="5">
        <f t="shared" si="0"/>
        <v>1829.0910034179688</v>
      </c>
      <c r="K4" s="5">
        <f t="shared" si="2"/>
        <v>2982.6099853515625</v>
      </c>
    </row>
    <row r="5" spans="1:17" ht="15">
      <c r="A5" s="2">
        <v>45372</v>
      </c>
      <c r="B5" s="7">
        <v>47259</v>
      </c>
      <c r="C5" s="7">
        <v>1266.9519653320312</v>
      </c>
      <c r="D5" s="7">
        <v>1826.0689697265625</v>
      </c>
      <c r="F5" s="2">
        <f t="shared" si="1"/>
        <v>45372</v>
      </c>
      <c r="G5" s="5">
        <f t="shared" si="0"/>
        <v>47259</v>
      </c>
      <c r="H5" s="5">
        <f t="shared" si="0"/>
        <v>1266.9519653320312</v>
      </c>
      <c r="I5" s="5">
        <f t="shared" si="0"/>
        <v>1826.0689697265625</v>
      </c>
      <c r="K5" s="5">
        <f t="shared" si="2"/>
        <v>3093.0209350585938</v>
      </c>
      <c r="N5" s="2"/>
      <c r="O5" s="5" t="s">
        <v>64</v>
      </c>
      <c r="P5" s="5" t="s">
        <v>67</v>
      </c>
      <c r="Q5" s="5" t="s">
        <v>68</v>
      </c>
    </row>
    <row r="6" spans="1:15" ht="15">
      <c r="A6" s="2">
        <v>45373</v>
      </c>
      <c r="B6" s="7">
        <v>45500</v>
      </c>
      <c r="C6" s="7">
        <v>1052.1810302734375</v>
      </c>
      <c r="D6" s="7">
        <v>1825.0595092773438</v>
      </c>
      <c r="F6" s="2">
        <f t="shared" si="1"/>
        <v>45373</v>
      </c>
      <c r="G6" s="5">
        <f t="shared" si="0"/>
        <v>45500</v>
      </c>
      <c r="H6" s="5">
        <f t="shared" si="0"/>
        <v>1052.1810302734375</v>
      </c>
      <c r="I6" s="5">
        <f t="shared" si="0"/>
        <v>1825.0595092773438</v>
      </c>
      <c r="K6" s="5">
        <f t="shared" si="2"/>
        <v>2877.2405395507812</v>
      </c>
      <c r="N6" s="7">
        <v>1</v>
      </c>
      <c r="O6" s="5">
        <f>G2</f>
        <v>56011</v>
      </c>
    </row>
    <row r="7" spans="1:17" ht="15">
      <c r="A7" s="2">
        <v>45374</v>
      </c>
      <c r="B7" s="7">
        <v>44035</v>
      </c>
      <c r="C7" s="7">
        <v>1052.1810302734375</v>
      </c>
      <c r="D7" s="7">
        <v>1827.0780029296875</v>
      </c>
      <c r="F7" s="2">
        <f t="shared" si="1"/>
        <v>45374</v>
      </c>
      <c r="G7" s="5">
        <f t="shared" si="0"/>
        <v>44035</v>
      </c>
      <c r="H7" s="5">
        <f t="shared" si="0"/>
        <v>1052.1810302734375</v>
      </c>
      <c r="I7" s="5">
        <f t="shared" si="0"/>
        <v>1827.0780029296875</v>
      </c>
      <c r="K7" s="5">
        <f t="shared" si="2"/>
        <v>2879.259033203125</v>
      </c>
      <c r="N7" s="7">
        <v>2</v>
      </c>
      <c r="P7" s="5">
        <f>H2</f>
        <v>837.4099731445312</v>
      </c>
      <c r="Q7" s="5">
        <f>I2</f>
        <v>1829.5985107421875</v>
      </c>
    </row>
    <row r="8" spans="1:14" ht="15">
      <c r="A8" s="2">
        <v>45375</v>
      </c>
      <c r="B8" s="7">
        <v>44992</v>
      </c>
      <c r="C8" s="7">
        <v>837.4099731445312</v>
      </c>
      <c r="D8" s="7">
        <v>1827.5799560546875</v>
      </c>
      <c r="F8" s="2">
        <f t="shared" si="1"/>
        <v>45375</v>
      </c>
      <c r="G8" s="5">
        <f t="shared" si="0"/>
        <v>44992</v>
      </c>
      <c r="H8" s="5">
        <f t="shared" si="0"/>
        <v>837.4099731445312</v>
      </c>
      <c r="I8" s="5">
        <f t="shared" si="0"/>
        <v>1827.5799560546875</v>
      </c>
      <c r="K8" s="5">
        <f t="shared" si="2"/>
        <v>2664.9899291992188</v>
      </c>
      <c r="N8" s="7"/>
    </row>
    <row r="9" spans="1:15" ht="15">
      <c r="A9" s="2">
        <v>45376</v>
      </c>
      <c r="B9" s="7">
        <v>45675</v>
      </c>
      <c r="C9" s="7">
        <v>1058.2310180664062</v>
      </c>
      <c r="D9" s="7">
        <v>1822.5390014648438</v>
      </c>
      <c r="F9" s="2">
        <f t="shared" si="1"/>
        <v>45376</v>
      </c>
      <c r="G9" s="5">
        <f t="shared" si="0"/>
        <v>45675</v>
      </c>
      <c r="H9" s="5">
        <f t="shared" si="0"/>
        <v>1058.2310180664062</v>
      </c>
      <c r="I9" s="5">
        <f t="shared" si="0"/>
        <v>1822.5390014648438</v>
      </c>
      <c r="K9" s="5">
        <f t="shared" si="2"/>
        <v>2880.77001953125</v>
      </c>
      <c r="N9" s="7">
        <v>3</v>
      </c>
      <c r="O9" s="5">
        <f>G3</f>
        <v>53257</v>
      </c>
    </row>
    <row r="10" spans="1:17" ht="15">
      <c r="A10" s="2">
        <v>45377</v>
      </c>
      <c r="B10" s="7">
        <v>44516</v>
      </c>
      <c r="C10" s="7">
        <v>2077.6414794921875</v>
      </c>
      <c r="D10" s="7">
        <v>1819.511474609375</v>
      </c>
      <c r="F10" s="2">
        <f t="shared" si="1"/>
        <v>45377</v>
      </c>
      <c r="G10" s="5">
        <f t="shared" si="0"/>
        <v>44516</v>
      </c>
      <c r="H10" s="5">
        <f t="shared" si="0"/>
        <v>2077.6414794921875</v>
      </c>
      <c r="I10" s="5">
        <f t="shared" si="0"/>
        <v>1819.511474609375</v>
      </c>
      <c r="K10" s="5">
        <f t="shared" si="2"/>
        <v>3897.1529541015625</v>
      </c>
      <c r="N10" s="7">
        <v>4</v>
      </c>
      <c r="P10" s="5">
        <f>H3</f>
        <v>1260.9020385742188</v>
      </c>
      <c r="Q10" s="5">
        <f>I3</f>
        <v>1829.5985107421875</v>
      </c>
    </row>
    <row r="11" spans="1:14" ht="15">
      <c r="A11" s="2">
        <v>45378</v>
      </c>
      <c r="B11" s="7">
        <v>44976</v>
      </c>
      <c r="C11" s="7">
        <v>2258.1314697265625</v>
      </c>
      <c r="D11" s="7">
        <v>1815.47998046875</v>
      </c>
      <c r="F11" s="2">
        <f t="shared" si="1"/>
        <v>45378</v>
      </c>
      <c r="G11" s="5">
        <f t="shared" si="0"/>
        <v>44976</v>
      </c>
      <c r="H11" s="5">
        <f t="shared" si="0"/>
        <v>2258.1314697265625</v>
      </c>
      <c r="I11" s="5">
        <f t="shared" si="0"/>
        <v>1815.47998046875</v>
      </c>
      <c r="K11" s="5">
        <f t="shared" si="2"/>
        <v>4073.6114501953125</v>
      </c>
      <c r="N11" s="7"/>
    </row>
    <row r="12" spans="1:15" ht="15">
      <c r="A12" s="2">
        <v>45379</v>
      </c>
      <c r="B12" s="7">
        <v>44313</v>
      </c>
      <c r="C12" s="7">
        <v>2625.66748046875</v>
      </c>
      <c r="D12" s="7">
        <v>1818.5075073242188</v>
      </c>
      <c r="F12" s="2">
        <f t="shared" si="1"/>
        <v>45379</v>
      </c>
      <c r="G12" s="5">
        <f t="shared" si="0"/>
        <v>44313</v>
      </c>
      <c r="H12" s="5">
        <f t="shared" si="0"/>
        <v>2625.66748046875</v>
      </c>
      <c r="I12" s="5">
        <f t="shared" si="0"/>
        <v>1818.5075073242188</v>
      </c>
      <c r="K12" s="5">
        <f t="shared" si="2"/>
        <v>4444.174987792969</v>
      </c>
      <c r="N12" s="7">
        <v>5</v>
      </c>
      <c r="O12" s="5">
        <f>G4</f>
        <v>49395</v>
      </c>
    </row>
    <row r="13" spans="1:17" ht="15">
      <c r="A13" s="2">
        <v>45380</v>
      </c>
      <c r="B13" s="7">
        <v>43520</v>
      </c>
      <c r="C13" s="7">
        <v>1522.0595092773438</v>
      </c>
      <c r="D13" s="7">
        <v>1817.4984741210938</v>
      </c>
      <c r="F13" s="2">
        <f t="shared" si="1"/>
        <v>45380</v>
      </c>
      <c r="G13" s="5">
        <f t="shared" si="0"/>
        <v>43520</v>
      </c>
      <c r="H13" s="5">
        <f t="shared" si="0"/>
        <v>1522.0595092773438</v>
      </c>
      <c r="I13" s="5">
        <f t="shared" si="0"/>
        <v>1817.4984741210938</v>
      </c>
      <c r="K13" s="5">
        <f t="shared" si="2"/>
        <v>3339.5579833984375</v>
      </c>
      <c r="N13" s="7">
        <v>6</v>
      </c>
      <c r="P13" s="5">
        <f>H4</f>
        <v>1153.5189819335938</v>
      </c>
      <c r="Q13" s="5">
        <f>I4</f>
        <v>1829.0910034179688</v>
      </c>
    </row>
    <row r="14" spans="1:14" ht="15">
      <c r="A14" s="2">
        <v>45381</v>
      </c>
      <c r="B14" s="7">
        <v>43839</v>
      </c>
      <c r="C14" s="7">
        <v>2238.9775390625</v>
      </c>
      <c r="D14" s="7">
        <v>1824.5575561523438</v>
      </c>
      <c r="F14" s="2">
        <f t="shared" si="1"/>
        <v>45381</v>
      </c>
      <c r="G14" s="5">
        <f t="shared" si="0"/>
        <v>43839</v>
      </c>
      <c r="H14" s="5">
        <f t="shared" si="0"/>
        <v>2238.9775390625</v>
      </c>
      <c r="I14" s="5">
        <f t="shared" si="0"/>
        <v>1824.5575561523438</v>
      </c>
      <c r="K14" s="5">
        <f t="shared" si="2"/>
        <v>4063.5350952148438</v>
      </c>
      <c r="N14" s="7"/>
    </row>
    <row r="15" spans="1:15" ht="15">
      <c r="A15" s="2">
        <v>45382</v>
      </c>
      <c r="B15" s="7">
        <v>46602</v>
      </c>
      <c r="C15" s="7">
        <v>1741.8715209960938</v>
      </c>
      <c r="D15" s="7">
        <v>1812.95947265625</v>
      </c>
      <c r="F15" s="2">
        <f t="shared" si="1"/>
        <v>45382</v>
      </c>
      <c r="G15" s="5">
        <f t="shared" si="0"/>
        <v>46602</v>
      </c>
      <c r="H15" s="5">
        <f t="shared" si="0"/>
        <v>1741.8715209960938</v>
      </c>
      <c r="I15" s="5">
        <f t="shared" si="0"/>
        <v>1812.95947265625</v>
      </c>
      <c r="K15" s="5">
        <f t="shared" si="2"/>
        <v>3554.8309936523438</v>
      </c>
      <c r="N15" s="7">
        <v>7</v>
      </c>
      <c r="O15" s="5">
        <f>G5</f>
        <v>47259</v>
      </c>
    </row>
    <row r="16" spans="1:17" ht="15">
      <c r="A16" s="2">
        <v>45383</v>
      </c>
      <c r="B16" s="7">
        <v>46966</v>
      </c>
      <c r="C16" s="7">
        <v>3587.0989990234375</v>
      </c>
      <c r="D16" s="7">
        <v>916.0595092773438</v>
      </c>
      <c r="F16" s="2">
        <f t="shared" si="1"/>
        <v>45383</v>
      </c>
      <c r="G16" s="5">
        <f t="shared" si="0"/>
        <v>46966</v>
      </c>
      <c r="H16" s="5">
        <f t="shared" si="0"/>
        <v>3587.0989990234375</v>
      </c>
      <c r="I16" s="5">
        <f t="shared" si="0"/>
        <v>916.0595092773438</v>
      </c>
      <c r="K16" s="5">
        <f t="shared" si="2"/>
        <v>4503.158508300781</v>
      </c>
      <c r="N16" s="7">
        <v>8</v>
      </c>
      <c r="P16" s="5">
        <f>H5</f>
        <v>1266.9519653320312</v>
      </c>
      <c r="Q16" s="5">
        <f>I5</f>
        <v>1826.0689697265625</v>
      </c>
    </row>
    <row r="17" spans="1:14" ht="15">
      <c r="A17" s="2">
        <v>45384</v>
      </c>
      <c r="B17" s="7">
        <v>45632</v>
      </c>
      <c r="C17" s="7">
        <v>3598.6920166015625</v>
      </c>
      <c r="D17" s="7">
        <v>913.0320129394531</v>
      </c>
      <c r="F17" s="2">
        <f t="shared" si="1"/>
        <v>45384</v>
      </c>
      <c r="G17" s="5">
        <f t="shared" si="0"/>
        <v>45632</v>
      </c>
      <c r="H17" s="5">
        <f t="shared" si="0"/>
        <v>3598.6920166015625</v>
      </c>
      <c r="I17" s="5">
        <f t="shared" si="0"/>
        <v>913.0320129394531</v>
      </c>
      <c r="K17" s="5">
        <f t="shared" si="2"/>
        <v>4511.724029541016</v>
      </c>
      <c r="N17" s="7"/>
    </row>
    <row r="18" spans="1:15" ht="15">
      <c r="A18" s="2">
        <v>45385</v>
      </c>
      <c r="B18" s="7">
        <v>44077</v>
      </c>
      <c r="C18" s="7">
        <v>4071.091064453125</v>
      </c>
      <c r="D18" s="7">
        <v>912.0275268554688</v>
      </c>
      <c r="F18" s="2">
        <f t="shared" si="1"/>
        <v>45385</v>
      </c>
      <c r="G18" s="5">
        <f t="shared" si="0"/>
        <v>44077</v>
      </c>
      <c r="H18" s="5">
        <f t="shared" si="0"/>
        <v>4071.091064453125</v>
      </c>
      <c r="I18" s="5">
        <f t="shared" si="0"/>
        <v>912.0275268554688</v>
      </c>
      <c r="K18" s="5">
        <f t="shared" si="2"/>
        <v>4983.118591308594</v>
      </c>
      <c r="N18" s="7">
        <v>9</v>
      </c>
      <c r="O18" s="5">
        <f>G6</f>
        <v>45500</v>
      </c>
    </row>
    <row r="19" spans="1:17" ht="15">
      <c r="A19" s="2">
        <v>45386</v>
      </c>
      <c r="B19" s="7">
        <v>43444</v>
      </c>
      <c r="C19" s="7">
        <v>1266.9519653320312</v>
      </c>
      <c r="D19" s="7">
        <v>916.0595092773438</v>
      </c>
      <c r="F19" s="2">
        <f t="shared" si="1"/>
        <v>45386</v>
      </c>
      <c r="G19" s="5">
        <f t="shared" si="0"/>
        <v>43444</v>
      </c>
      <c r="H19" s="5">
        <f t="shared" si="0"/>
        <v>1266.9519653320312</v>
      </c>
      <c r="I19" s="5">
        <f t="shared" si="0"/>
        <v>916.0595092773438</v>
      </c>
      <c r="K19" s="5">
        <f t="shared" si="2"/>
        <v>2183.011474609375</v>
      </c>
      <c r="N19" s="7">
        <v>10</v>
      </c>
      <c r="P19" s="5">
        <f>H6</f>
        <v>1052.1810302734375</v>
      </c>
      <c r="Q19" s="5">
        <f>I6</f>
        <v>1825.0595092773438</v>
      </c>
    </row>
    <row r="20" spans="1:14" ht="15">
      <c r="A20" s="2">
        <v>45387</v>
      </c>
      <c r="B20" s="7">
        <v>46304</v>
      </c>
      <c r="C20" s="7">
        <v>2579.78857421875</v>
      </c>
      <c r="D20" s="7">
        <v>914.5480041503906</v>
      </c>
      <c r="F20" s="2">
        <f t="shared" si="1"/>
        <v>45387</v>
      </c>
      <c r="G20" s="5">
        <f t="shared" si="0"/>
        <v>46304</v>
      </c>
      <c r="H20" s="5">
        <f t="shared" si="0"/>
        <v>2579.78857421875</v>
      </c>
      <c r="I20" s="5">
        <f t="shared" si="0"/>
        <v>914.5480041503906</v>
      </c>
      <c r="K20" s="5">
        <f t="shared" si="2"/>
        <v>3494.3365783691406</v>
      </c>
      <c r="N20" s="7"/>
    </row>
    <row r="21" spans="1:15" ht="15">
      <c r="A21" s="2">
        <v>45388</v>
      </c>
      <c r="B21" s="7">
        <v>45735</v>
      </c>
      <c r="C21" s="7">
        <v>3486.7705078125</v>
      </c>
      <c r="D21" s="7">
        <v>954.3775024414062</v>
      </c>
      <c r="F21" s="2">
        <f t="shared" si="1"/>
        <v>45388</v>
      </c>
      <c r="G21" s="5">
        <f t="shared" si="0"/>
        <v>45735</v>
      </c>
      <c r="H21" s="5">
        <f t="shared" si="0"/>
        <v>3486.7705078125</v>
      </c>
      <c r="I21" s="5">
        <f t="shared" si="0"/>
        <v>954.3775024414062</v>
      </c>
      <c r="K21" s="5">
        <f t="shared" si="2"/>
        <v>4441.148010253906</v>
      </c>
      <c r="N21" s="7">
        <v>11</v>
      </c>
      <c r="O21" s="5">
        <f>G7</f>
        <v>44035</v>
      </c>
    </row>
    <row r="22" spans="1:17" ht="15">
      <c r="A22" s="2">
        <v>45389</v>
      </c>
      <c r="B22" s="7">
        <v>45307</v>
      </c>
      <c r="C22" s="7">
        <v>3845.22900390625</v>
      </c>
      <c r="D22" s="7">
        <v>967.4814758300781</v>
      </c>
      <c r="F22" s="2">
        <f t="shared" si="1"/>
        <v>45389</v>
      </c>
      <c r="G22" s="5">
        <f t="shared" si="0"/>
        <v>45307</v>
      </c>
      <c r="H22" s="5">
        <f t="shared" si="0"/>
        <v>3845.22900390625</v>
      </c>
      <c r="I22" s="5">
        <f t="shared" si="0"/>
        <v>967.4814758300781</v>
      </c>
      <c r="K22" s="5">
        <f t="shared" si="2"/>
        <v>4812.710479736328</v>
      </c>
      <c r="N22" s="7">
        <v>12</v>
      </c>
      <c r="P22" s="5">
        <f>H7</f>
        <v>1052.1810302734375</v>
      </c>
      <c r="Q22" s="5">
        <f>I7</f>
        <v>1827.0780029296875</v>
      </c>
    </row>
    <row r="23" spans="1:14" ht="15">
      <c r="A23" s="2">
        <v>45390</v>
      </c>
      <c r="B23" s="7">
        <v>45816</v>
      </c>
      <c r="C23" s="7">
        <v>2633.73095703125</v>
      </c>
      <c r="D23" s="7">
        <v>967.9884948730469</v>
      </c>
      <c r="F23" s="2">
        <f t="shared" si="1"/>
        <v>45390</v>
      </c>
      <c r="G23" s="5">
        <f t="shared" si="0"/>
        <v>45816</v>
      </c>
      <c r="H23" s="5">
        <f t="shared" si="0"/>
        <v>2633.73095703125</v>
      </c>
      <c r="I23" s="5">
        <f t="shared" si="0"/>
        <v>967.9884948730469</v>
      </c>
      <c r="K23" s="5">
        <f t="shared" si="2"/>
        <v>3601.719451904297</v>
      </c>
      <c r="N23" s="7"/>
    </row>
    <row r="24" spans="1:15" ht="15">
      <c r="A24" s="2">
        <v>45391</v>
      </c>
      <c r="B24" s="7">
        <v>45024</v>
      </c>
      <c r="C24" s="7">
        <v>2565.16796875</v>
      </c>
      <c r="D24" s="7">
        <v>968.4905090332031</v>
      </c>
      <c r="F24" s="2">
        <f t="shared" si="1"/>
        <v>45391</v>
      </c>
      <c r="G24" s="5">
        <f t="shared" si="0"/>
        <v>45024</v>
      </c>
      <c r="H24" s="5">
        <f t="shared" si="0"/>
        <v>2565.16796875</v>
      </c>
      <c r="I24" s="5">
        <f t="shared" si="0"/>
        <v>968.4905090332031</v>
      </c>
      <c r="K24" s="5">
        <f t="shared" si="2"/>
        <v>3533.658477783203</v>
      </c>
      <c r="N24" s="7">
        <v>13</v>
      </c>
      <c r="O24" s="5">
        <f>G8</f>
        <v>44992</v>
      </c>
    </row>
    <row r="25" spans="1:17" ht="15">
      <c r="A25" s="2">
        <v>45392</v>
      </c>
      <c r="B25" s="7">
        <v>38475</v>
      </c>
      <c r="C25" s="7">
        <v>521.3005065917969</v>
      </c>
      <c r="D25" s="7">
        <v>970.5090026855469</v>
      </c>
      <c r="F25" s="2">
        <f t="shared" si="1"/>
        <v>45392</v>
      </c>
      <c r="G25" s="5">
        <f t="shared" si="0"/>
        <v>38475</v>
      </c>
      <c r="H25" s="5">
        <f t="shared" si="0"/>
        <v>521.3005065917969</v>
      </c>
      <c r="I25" s="5">
        <f t="shared" si="0"/>
        <v>970.5090026855469</v>
      </c>
      <c r="K25" s="5">
        <f t="shared" si="2"/>
        <v>1491.8095092773438</v>
      </c>
      <c r="N25" s="7">
        <v>14</v>
      </c>
      <c r="P25" s="5">
        <f>H8</f>
        <v>837.4099731445312</v>
      </c>
      <c r="Q25" s="5">
        <f>I8</f>
        <v>1827.5799560546875</v>
      </c>
    </row>
    <row r="26" spans="1:14" ht="15">
      <c r="A26" s="2">
        <v>45393</v>
      </c>
      <c r="B26" s="7">
        <v>35278</v>
      </c>
      <c r="C26" s="7">
        <v>636.25</v>
      </c>
      <c r="D26" s="7">
        <v>972.5275268554688</v>
      </c>
      <c r="F26" s="2">
        <f t="shared" si="1"/>
        <v>45393</v>
      </c>
      <c r="G26" s="5">
        <f t="shared" si="0"/>
        <v>35278</v>
      </c>
      <c r="H26" s="5">
        <f t="shared" si="0"/>
        <v>636.25</v>
      </c>
      <c r="I26" s="5">
        <f t="shared" si="0"/>
        <v>972.5275268554688</v>
      </c>
      <c r="K26" s="5">
        <f t="shared" si="2"/>
        <v>1608.7775268554688</v>
      </c>
      <c r="N26" s="7"/>
    </row>
    <row r="27" spans="1:15" ht="15">
      <c r="A27" s="2">
        <v>45394</v>
      </c>
      <c r="B27" s="7">
        <v>34314</v>
      </c>
      <c r="C27" s="7">
        <v>622.6390075683594</v>
      </c>
      <c r="D27" s="7">
        <v>977.5679931640625</v>
      </c>
      <c r="F27" s="2">
        <f t="shared" si="1"/>
        <v>45394</v>
      </c>
      <c r="G27" s="5">
        <f t="shared" si="0"/>
        <v>34314</v>
      </c>
      <c r="H27" s="5">
        <f t="shared" si="0"/>
        <v>622.6390075683594</v>
      </c>
      <c r="I27" s="5">
        <f t="shared" si="0"/>
        <v>977.5679931640625</v>
      </c>
      <c r="K27" s="5">
        <f t="shared" si="2"/>
        <v>1600.2070007324219</v>
      </c>
      <c r="N27" s="7">
        <v>15</v>
      </c>
      <c r="O27" s="5">
        <f>G9</f>
        <v>45675</v>
      </c>
    </row>
    <row r="28" spans="1:17" ht="15">
      <c r="A28" s="2">
        <v>45395</v>
      </c>
      <c r="B28" s="7">
        <v>34205</v>
      </c>
      <c r="C28" s="7">
        <v>590.8775024414062</v>
      </c>
      <c r="D28" s="7">
        <v>977.0610046386719</v>
      </c>
      <c r="F28" s="2">
        <f t="shared" si="1"/>
        <v>45395</v>
      </c>
      <c r="G28" s="5">
        <f t="shared" si="0"/>
        <v>34205</v>
      </c>
      <c r="H28" s="5">
        <f t="shared" si="0"/>
        <v>590.8775024414062</v>
      </c>
      <c r="I28" s="5">
        <f t="shared" si="0"/>
        <v>977.0610046386719</v>
      </c>
      <c r="K28" s="5">
        <f t="shared" si="2"/>
        <v>1567.9385070800781</v>
      </c>
      <c r="N28" s="7">
        <v>16</v>
      </c>
      <c r="P28" s="5">
        <f>H9</f>
        <v>1058.2310180664062</v>
      </c>
      <c r="Q28" s="5">
        <f>I9</f>
        <v>1822.5390014648438</v>
      </c>
    </row>
    <row r="29" spans="1:14" ht="15">
      <c r="A29" s="2">
        <v>45396</v>
      </c>
      <c r="B29" s="7">
        <v>41492</v>
      </c>
      <c r="C29" s="7">
        <v>612.0499877929688</v>
      </c>
      <c r="D29" s="7">
        <v>972.02001953125</v>
      </c>
      <c r="F29" s="2">
        <f t="shared" si="1"/>
        <v>45396</v>
      </c>
      <c r="G29" s="5">
        <f t="shared" si="0"/>
        <v>41492</v>
      </c>
      <c r="H29" s="5">
        <f t="shared" si="0"/>
        <v>612.0499877929688</v>
      </c>
      <c r="I29" s="5">
        <f t="shared" si="0"/>
        <v>972.02001953125</v>
      </c>
      <c r="K29" s="5">
        <f t="shared" si="2"/>
        <v>1584.0700073242188</v>
      </c>
      <c r="N29" s="7"/>
    </row>
    <row r="30" spans="1:15" ht="15">
      <c r="A30" s="2">
        <v>45397</v>
      </c>
      <c r="B30" s="7">
        <v>42709</v>
      </c>
      <c r="C30" s="7">
        <v>622.6380004882812</v>
      </c>
      <c r="D30" s="7">
        <v>971.0120239257812</v>
      </c>
      <c r="F30" s="24">
        <f t="shared" si="1"/>
        <v>45397</v>
      </c>
      <c r="G30" s="5">
        <f t="shared" si="0"/>
        <v>42709</v>
      </c>
      <c r="H30" s="5">
        <f t="shared" si="0"/>
        <v>622.6380004882812</v>
      </c>
      <c r="I30" s="5">
        <f t="shared" si="0"/>
        <v>971.0120239257812</v>
      </c>
      <c r="K30" s="5">
        <f t="shared" si="2"/>
        <v>1593.6500244140625</v>
      </c>
      <c r="N30" s="7">
        <v>17</v>
      </c>
      <c r="O30" s="5">
        <f>G10</f>
        <v>44516</v>
      </c>
    </row>
    <row r="31" spans="14:17" ht="15">
      <c r="N31" s="7">
        <v>18</v>
      </c>
      <c r="P31" s="5">
        <f>H10</f>
        <v>2077.6414794921875</v>
      </c>
      <c r="Q31" s="5">
        <f>I10</f>
        <v>1819.511474609375</v>
      </c>
    </row>
    <row r="32" spans="10:14" ht="15">
      <c r="J32" s="5" t="s">
        <v>69</v>
      </c>
      <c r="N32" s="7"/>
    </row>
    <row r="33" spans="1:15" ht="15">
      <c r="A33" s="5" t="s">
        <v>70</v>
      </c>
      <c r="B33" s="7">
        <f>AVERAGE(B24:B30)</f>
        <v>38785.28571428572</v>
      </c>
      <c r="C33" s="7">
        <f>AVERAGE(C24:C30)</f>
        <v>881.5604248046875</v>
      </c>
      <c r="D33" s="7">
        <f>AVERAGE(D24:D30)</f>
        <v>972.7411542619977</v>
      </c>
      <c r="J33" s="5" t="s">
        <v>71</v>
      </c>
      <c r="K33" s="5">
        <f>MIN(K24:K30)</f>
        <v>1491.8095092773438</v>
      </c>
      <c r="N33" s="7">
        <v>19</v>
      </c>
      <c r="O33" s="5">
        <f>G11</f>
        <v>44976</v>
      </c>
    </row>
    <row r="34" spans="1:17" ht="15">
      <c r="A34" s="5" t="s">
        <v>72</v>
      </c>
      <c r="B34" s="7">
        <f>MIN(B24:B30)</f>
        <v>34205</v>
      </c>
      <c r="C34" s="7">
        <f>MIN(C24:C30)</f>
        <v>521.3005065917969</v>
      </c>
      <c r="D34" s="7">
        <f>MIN(D24:D30)</f>
        <v>968.4905090332031</v>
      </c>
      <c r="I34" s="43"/>
      <c r="J34" s="5" t="s">
        <v>73</v>
      </c>
      <c r="K34" s="5">
        <f>MAX(K24:K30)</f>
        <v>3533.658477783203</v>
      </c>
      <c r="N34" s="7">
        <v>20</v>
      </c>
      <c r="P34" s="5">
        <f>H11</f>
        <v>2258.1314697265625</v>
      </c>
      <c r="Q34" s="5">
        <f>I11</f>
        <v>1815.47998046875</v>
      </c>
    </row>
    <row r="35" spans="1:14" ht="15">
      <c r="A35" s="5" t="s">
        <v>74</v>
      </c>
      <c r="B35" s="7">
        <f>MAX(B24:B30)</f>
        <v>45024</v>
      </c>
      <c r="C35" s="7">
        <f>MAX(C24:C30)</f>
        <v>2565.16796875</v>
      </c>
      <c r="D35" s="7">
        <f>MAX(D24:D30)</f>
        <v>977.5679931640625</v>
      </c>
      <c r="N35" s="7"/>
    </row>
    <row r="36" spans="9:15" ht="15">
      <c r="I36" s="43"/>
      <c r="J36" s="11"/>
      <c r="N36" s="7">
        <v>21</v>
      </c>
      <c r="O36" s="5">
        <f>G12</f>
        <v>44313</v>
      </c>
    </row>
    <row r="37" spans="14:17" ht="12.75">
      <c r="N37" s="7">
        <v>22</v>
      </c>
      <c r="P37" s="5">
        <f>H12</f>
        <v>2625.66748046875</v>
      </c>
      <c r="Q37" s="5">
        <f>I12</f>
        <v>1818.5075073242188</v>
      </c>
    </row>
    <row r="38" ht="12.75">
      <c r="N38" s="7"/>
    </row>
    <row r="39" spans="14:15" ht="12.75">
      <c r="N39" s="7">
        <v>23</v>
      </c>
      <c r="O39" s="5">
        <f>G13</f>
        <v>43520</v>
      </c>
    </row>
    <row r="40" spans="14:17" ht="12.75">
      <c r="N40" s="7">
        <v>24</v>
      </c>
      <c r="P40" s="5">
        <f>H13</f>
        <v>1522.0595092773438</v>
      </c>
      <c r="Q40" s="5">
        <f>I13</f>
        <v>1817.4984741210938</v>
      </c>
    </row>
    <row r="41" ht="12.75">
      <c r="N41" s="7"/>
    </row>
    <row r="42" spans="14:15" ht="12.75">
      <c r="N42" s="7">
        <v>25</v>
      </c>
      <c r="O42" s="5">
        <f>G14</f>
        <v>43839</v>
      </c>
    </row>
    <row r="43" spans="14:17" ht="12.75">
      <c r="N43" s="7">
        <v>26</v>
      </c>
      <c r="P43" s="5">
        <f>H14</f>
        <v>2238.9775390625</v>
      </c>
      <c r="Q43" s="5">
        <f>I14</f>
        <v>1824.5575561523438</v>
      </c>
    </row>
    <row r="44" ht="12.75">
      <c r="N44" s="7"/>
    </row>
    <row r="45" spans="14:15" ht="12.75">
      <c r="N45" s="7">
        <v>27</v>
      </c>
      <c r="O45" s="5">
        <f>G15</f>
        <v>46602</v>
      </c>
    </row>
    <row r="46" spans="14:17" ht="12.75">
      <c r="N46" s="7">
        <v>28</v>
      </c>
      <c r="P46" s="5">
        <f>H15</f>
        <v>1741.8715209960938</v>
      </c>
      <c r="Q46" s="5">
        <f>I15</f>
        <v>1812.95947265625</v>
      </c>
    </row>
    <row r="47" ht="12.75">
      <c r="N47" s="7"/>
    </row>
    <row r="48" spans="14:15" ht="12.75">
      <c r="N48" s="7">
        <v>29</v>
      </c>
      <c r="O48" s="5">
        <f>G16</f>
        <v>46966</v>
      </c>
    </row>
    <row r="49" spans="14:17" ht="12.75">
      <c r="N49" s="7">
        <v>30</v>
      </c>
      <c r="P49" s="5">
        <f>H16</f>
        <v>3587.0989990234375</v>
      </c>
      <c r="Q49" s="5">
        <f>I16</f>
        <v>916.0595092773438</v>
      </c>
    </row>
    <row r="50" ht="12.75">
      <c r="N50" s="7"/>
    </row>
    <row r="51" spans="14:15" ht="12.75">
      <c r="N51" s="7">
        <v>31</v>
      </c>
      <c r="O51" s="5">
        <f>G17</f>
        <v>45632</v>
      </c>
    </row>
    <row r="52" spans="14:17" ht="12.75">
      <c r="N52" s="7">
        <v>32</v>
      </c>
      <c r="P52" s="5">
        <f>H17</f>
        <v>3598.6920166015625</v>
      </c>
      <c r="Q52" s="5">
        <f>I17</f>
        <v>913.0320129394531</v>
      </c>
    </row>
    <row r="53" ht="15">
      <c r="N53" s="7"/>
    </row>
    <row r="54" spans="14:15" ht="15">
      <c r="N54" s="7">
        <v>33</v>
      </c>
      <c r="O54" s="5">
        <f>G18</f>
        <v>44077</v>
      </c>
    </row>
    <row r="55" spans="14:17" ht="15">
      <c r="N55" s="7">
        <v>34</v>
      </c>
      <c r="P55" s="5">
        <f>H18</f>
        <v>4071.091064453125</v>
      </c>
      <c r="Q55" s="5">
        <f>I18</f>
        <v>912.0275268554688</v>
      </c>
    </row>
    <row r="56" ht="15">
      <c r="N56" s="7"/>
    </row>
    <row r="57" spans="14:15" ht="15">
      <c r="N57" s="7">
        <v>35</v>
      </c>
      <c r="O57" s="5">
        <f>G19</f>
        <v>43444</v>
      </c>
    </row>
    <row r="58" spans="1:17" ht="15">
      <c r="A58" s="5" t="s">
        <v>75</v>
      </c>
      <c r="N58" s="7">
        <v>36</v>
      </c>
      <c r="P58" s="5">
        <f>H19</f>
        <v>1266.9519653320312</v>
      </c>
      <c r="Q58" s="5">
        <f>I19</f>
        <v>916.0595092773438</v>
      </c>
    </row>
    <row r="59" spans="1:14" ht="15">
      <c r="A59" s="5" t="s">
        <v>76</v>
      </c>
      <c r="N59" s="7"/>
    </row>
    <row r="60" spans="14:15" ht="15">
      <c r="N60" s="7">
        <v>37</v>
      </c>
      <c r="O60" s="5">
        <f>G20</f>
        <v>46304</v>
      </c>
    </row>
    <row r="61" spans="14:17" ht="15">
      <c r="N61" s="7">
        <v>38</v>
      </c>
      <c r="P61" s="5">
        <f>H20</f>
        <v>2579.78857421875</v>
      </c>
      <c r="Q61" s="5">
        <f>I20</f>
        <v>914.5480041503906</v>
      </c>
    </row>
    <row r="62" ht="15">
      <c r="N62" s="7"/>
    </row>
    <row r="63" spans="14:15" ht="15">
      <c r="N63" s="7">
        <v>39</v>
      </c>
      <c r="O63" s="5">
        <f>G21</f>
        <v>45735</v>
      </c>
    </row>
    <row r="64" spans="14:17" ht="15">
      <c r="N64" s="7">
        <v>40</v>
      </c>
      <c r="P64" s="5">
        <f>H21</f>
        <v>3486.7705078125</v>
      </c>
      <c r="Q64" s="5">
        <f>I21</f>
        <v>954.3775024414062</v>
      </c>
    </row>
    <row r="65" ht="15">
      <c r="N65" s="7"/>
    </row>
    <row r="66" spans="14:15" ht="15">
      <c r="N66" s="7">
        <v>41</v>
      </c>
      <c r="O66" s="5">
        <f>G22</f>
        <v>45307</v>
      </c>
    </row>
    <row r="67" spans="14:17" ht="15">
      <c r="N67" s="7">
        <v>42</v>
      </c>
      <c r="P67" s="5">
        <f>H22</f>
        <v>3845.22900390625</v>
      </c>
      <c r="Q67" s="5">
        <f>I22</f>
        <v>967.4814758300781</v>
      </c>
    </row>
    <row r="68" ht="15">
      <c r="N68" s="7"/>
    </row>
    <row r="69" spans="14:15" ht="15">
      <c r="N69" s="7">
        <v>43</v>
      </c>
      <c r="O69" s="5">
        <f>G23</f>
        <v>45816</v>
      </c>
    </row>
    <row r="70" spans="14:17" ht="15">
      <c r="N70" s="7">
        <v>44</v>
      </c>
      <c r="P70" s="5">
        <f>H23</f>
        <v>2633.73095703125</v>
      </c>
      <c r="Q70" s="5">
        <f>I23</f>
        <v>967.9884948730469</v>
      </c>
    </row>
    <row r="71" ht="15">
      <c r="N71" s="7"/>
    </row>
    <row r="72" spans="14:15" ht="15">
      <c r="N72" s="7">
        <v>45</v>
      </c>
      <c r="O72" s="5">
        <f>G24</f>
        <v>45024</v>
      </c>
    </row>
    <row r="73" spans="14:17" ht="15">
      <c r="N73" s="7">
        <v>46</v>
      </c>
      <c r="P73" s="5">
        <f>H24</f>
        <v>2565.16796875</v>
      </c>
      <c r="Q73" s="5">
        <f>I24</f>
        <v>968.4905090332031</v>
      </c>
    </row>
    <row r="74" ht="15">
      <c r="N74" s="7"/>
    </row>
    <row r="75" spans="14:15" ht="15">
      <c r="N75" s="7">
        <v>47</v>
      </c>
      <c r="O75" s="5">
        <f>G25</f>
        <v>38475</v>
      </c>
    </row>
    <row r="76" spans="14:17" ht="15">
      <c r="N76" s="7">
        <v>48</v>
      </c>
      <c r="P76" s="5">
        <f>H25</f>
        <v>521.3005065917969</v>
      </c>
      <c r="Q76" s="5">
        <f>I25</f>
        <v>970.5090026855469</v>
      </c>
    </row>
    <row r="77" ht="15">
      <c r="N77" s="7"/>
    </row>
    <row r="78" spans="14:15" ht="15">
      <c r="N78" s="7">
        <v>49</v>
      </c>
      <c r="O78" s="5">
        <f>G26</f>
        <v>35278</v>
      </c>
    </row>
    <row r="79" spans="14:17" ht="15">
      <c r="N79" s="7">
        <v>50</v>
      </c>
      <c r="P79" s="5">
        <f>H26</f>
        <v>636.25</v>
      </c>
      <c r="Q79" s="5">
        <f>I26</f>
        <v>972.5275268554688</v>
      </c>
    </row>
    <row r="80" ht="15">
      <c r="N80" s="7"/>
    </row>
    <row r="81" spans="14:15" ht="15">
      <c r="N81" s="7">
        <v>51</v>
      </c>
      <c r="O81" s="5">
        <f>G27</f>
        <v>34314</v>
      </c>
    </row>
    <row r="82" spans="14:17" ht="15">
      <c r="N82" s="7">
        <v>52</v>
      </c>
      <c r="P82" s="5">
        <f>H27</f>
        <v>622.6390075683594</v>
      </c>
      <c r="Q82" s="5">
        <f>I27</f>
        <v>977.5679931640625</v>
      </c>
    </row>
    <row r="83" ht="15">
      <c r="N83" s="7"/>
    </row>
    <row r="84" spans="14:15" ht="15">
      <c r="N84" s="7">
        <v>53</v>
      </c>
      <c r="O84" s="5">
        <f>G28</f>
        <v>34205</v>
      </c>
    </row>
    <row r="85" spans="14:17" ht="15">
      <c r="N85" s="7">
        <v>54</v>
      </c>
      <c r="P85" s="5">
        <f>H28</f>
        <v>590.8775024414062</v>
      </c>
      <c r="Q85" s="5">
        <f>I28</f>
        <v>977.0610046386719</v>
      </c>
    </row>
    <row r="86" ht="15">
      <c r="N86" s="7"/>
    </row>
    <row r="87" spans="14:15" ht="15">
      <c r="N87" s="7">
        <v>55</v>
      </c>
      <c r="O87" s="5">
        <f>G29</f>
        <v>41492</v>
      </c>
    </row>
    <row r="88" spans="14:17" ht="15">
      <c r="N88" s="7">
        <v>56</v>
      </c>
      <c r="P88" s="5">
        <f>H29</f>
        <v>612.0499877929688</v>
      </c>
      <c r="Q88" s="5">
        <f>I29</f>
        <v>972.02001953125</v>
      </c>
    </row>
    <row r="89" ht="15">
      <c r="N89" s="7"/>
    </row>
    <row r="90" spans="14:15" ht="15">
      <c r="N90" s="7">
        <v>57</v>
      </c>
      <c r="O90" s="5">
        <f>G30</f>
        <v>42709</v>
      </c>
    </row>
    <row r="91" spans="14:17" ht="15">
      <c r="N91" s="7">
        <v>58</v>
      </c>
      <c r="P91" s="5">
        <f>H30</f>
        <v>622.6380004882812</v>
      </c>
      <c r="Q91" s="5">
        <f>I30</f>
        <v>971.0120239257812</v>
      </c>
    </row>
    <row r="92" ht="15">
      <c r="N92" s="7"/>
    </row>
    <row r="93" ht="15">
      <c r="N93" s="7"/>
    </row>
    <row r="94" ht="15">
      <c r="N94" s="7"/>
    </row>
    <row r="95" ht="15">
      <c r="N95" s="7"/>
    </row>
    <row r="96" ht="15">
      <c r="N96" s="7"/>
    </row>
    <row r="97" ht="15">
      <c r="N97" s="7"/>
    </row>
    <row r="98" ht="15">
      <c r="N98" s="7"/>
    </row>
    <row r="99" ht="15">
      <c r="N99" s="7"/>
    </row>
    <row r="100" ht="15">
      <c r="N100" s="7"/>
    </row>
    <row r="101" ht="15">
      <c r="N101" s="7"/>
    </row>
    <row r="102" ht="15">
      <c r="N102" s="7"/>
    </row>
    <row r="103" ht="15">
      <c r="N103" s="7"/>
    </row>
    <row r="104" ht="15">
      <c r="N104" s="7"/>
    </row>
    <row r="105" ht="15">
      <c r="N105" s="7"/>
    </row>
    <row r="106" ht="15">
      <c r="N106" s="7"/>
    </row>
    <row r="107" ht="15">
      <c r="N107" s="7"/>
    </row>
    <row r="108" ht="15">
      <c r="N108" s="7"/>
    </row>
    <row r="109" ht="15">
      <c r="N109" s="7"/>
    </row>
    <row r="110" ht="15">
      <c r="N110" s="7"/>
    </row>
    <row r="111" ht="15">
      <c r="N111" s="7"/>
    </row>
    <row r="112" ht="15">
      <c r="N112" s="7"/>
    </row>
    <row r="113" ht="15">
      <c r="N113" s="7"/>
    </row>
    <row r="114" ht="15">
      <c r="N114" s="7"/>
    </row>
    <row r="115" ht="15">
      <c r="N115" s="7"/>
    </row>
    <row r="116" ht="15">
      <c r="N116" s="7"/>
    </row>
    <row r="117" ht="15">
      <c r="N117" s="7"/>
    </row>
    <row r="118" ht="15">
      <c r="N118" s="7"/>
    </row>
    <row r="119" ht="15">
      <c r="N119" s="7"/>
    </row>
    <row r="120" ht="15">
      <c r="N120" s="7"/>
    </row>
    <row r="121" ht="15">
      <c r="N121" s="7"/>
    </row>
    <row r="122" ht="15">
      <c r="N122" s="7"/>
    </row>
    <row r="123" ht="15">
      <c r="N123" s="7"/>
    </row>
    <row r="124" ht="15">
      <c r="N124" s="7"/>
    </row>
    <row r="125" ht="15">
      <c r="N125" s="7"/>
    </row>
    <row r="126" ht="15">
      <c r="N126" s="7"/>
    </row>
    <row r="127" ht="15">
      <c r="N127" s="7"/>
    </row>
    <row r="128" ht="15">
      <c r="N128" s="7"/>
    </row>
    <row r="129" ht="15">
      <c r="N129" s="7"/>
    </row>
    <row r="130" ht="15">
      <c r="N130" s="7"/>
    </row>
    <row r="131" ht="15">
      <c r="N131" s="7"/>
    </row>
    <row r="132" ht="15">
      <c r="N132" s="7"/>
    </row>
    <row r="133" ht="15">
      <c r="N133" s="7"/>
    </row>
    <row r="134" ht="15">
      <c r="N134" s="7"/>
    </row>
    <row r="135" ht="15">
      <c r="N135" s="7"/>
    </row>
    <row r="136" ht="15">
      <c r="N136" s="7"/>
    </row>
    <row r="137" ht="15">
      <c r="N137" s="7"/>
    </row>
    <row r="138" ht="15">
      <c r="N138" s="7"/>
    </row>
    <row r="139" ht="15">
      <c r="N139" s="7"/>
    </row>
    <row r="140" ht="15">
      <c r="N140" s="7"/>
    </row>
    <row r="141" ht="15">
      <c r="N141" s="7"/>
    </row>
    <row r="142" ht="15">
      <c r="N142" s="7"/>
    </row>
    <row r="143" ht="15">
      <c r="N143" s="7"/>
    </row>
    <row r="144" ht="15">
      <c r="N144" s="7"/>
    </row>
    <row r="145" ht="15">
      <c r="N145" s="7"/>
    </row>
    <row r="146" ht="15">
      <c r="N146" s="7"/>
    </row>
    <row r="147" ht="15">
      <c r="N147" s="7"/>
    </row>
    <row r="148" ht="15">
      <c r="N148" s="7"/>
    </row>
    <row r="149" ht="15">
      <c r="N149" s="7"/>
    </row>
    <row r="150" ht="15">
      <c r="N150" s="7"/>
    </row>
    <row r="151" ht="15">
      <c r="N151" s="7"/>
    </row>
    <row r="152" ht="15">
      <c r="N152" s="7"/>
    </row>
    <row r="153" ht="15">
      <c r="N153" s="7"/>
    </row>
    <row r="154" ht="15">
      <c r="N154" s="7"/>
    </row>
    <row r="155" ht="15">
      <c r="N155" s="7"/>
    </row>
    <row r="156" ht="15">
      <c r="N156" s="7"/>
    </row>
    <row r="157" ht="15">
      <c r="N157" s="7"/>
    </row>
    <row r="158" ht="15">
      <c r="N158" s="7"/>
    </row>
    <row r="159" ht="15">
      <c r="N159" s="7"/>
    </row>
    <row r="160" ht="15">
      <c r="N160" s="7"/>
    </row>
    <row r="161" ht="15">
      <c r="N161" s="7"/>
    </row>
    <row r="162" ht="15">
      <c r="N162" s="7"/>
    </row>
    <row r="163" ht="15">
      <c r="N163" s="7"/>
    </row>
    <row r="164" ht="15">
      <c r="N164" s="7"/>
    </row>
    <row r="165" ht="15">
      <c r="N165" s="7"/>
    </row>
    <row r="166" ht="15">
      <c r="N166" s="7"/>
    </row>
    <row r="167" ht="15">
      <c r="N167" s="7"/>
    </row>
    <row r="168" ht="15">
      <c r="N168" s="7"/>
    </row>
    <row r="169" ht="15">
      <c r="N169" s="7"/>
    </row>
    <row r="170" ht="15">
      <c r="N170" s="7"/>
    </row>
    <row r="171" ht="15">
      <c r="N171" s="7"/>
    </row>
    <row r="172" ht="15">
      <c r="N172" s="7"/>
    </row>
    <row r="173" ht="15">
      <c r="N173" s="7"/>
    </row>
    <row r="174" ht="15">
      <c r="N174" s="7"/>
    </row>
    <row r="175" ht="15">
      <c r="N175" s="7"/>
    </row>
    <row r="176" ht="15">
      <c r="N176" s="7"/>
    </row>
    <row r="177" ht="15">
      <c r="N177" s="7"/>
    </row>
    <row r="178" ht="15">
      <c r="N178" s="7"/>
    </row>
    <row r="179" ht="15">
      <c r="N179" s="7"/>
    </row>
    <row r="180" ht="15">
      <c r="N180" s="7"/>
    </row>
    <row r="181" ht="15">
      <c r="N181" s="7"/>
    </row>
    <row r="182" ht="15">
      <c r="N182" s="7"/>
    </row>
    <row r="183" ht="15">
      <c r="N183" s="7"/>
    </row>
    <row r="184" ht="15">
      <c r="N184" s="7"/>
    </row>
    <row r="185" ht="15">
      <c r="N185" s="7"/>
    </row>
    <row r="186" ht="15">
      <c r="N186" s="7"/>
    </row>
    <row r="187" ht="15">
      <c r="N187" s="7"/>
    </row>
    <row r="188" ht="15">
      <c r="N188" s="7"/>
    </row>
    <row r="189" ht="15">
      <c r="N189" s="7"/>
    </row>
    <row r="190" ht="15">
      <c r="N190" s="7"/>
    </row>
    <row r="191" ht="15">
      <c r="N191" s="7"/>
    </row>
    <row r="192" ht="15">
      <c r="N192" s="7"/>
    </row>
    <row r="193" ht="15">
      <c r="N193" s="7"/>
    </row>
    <row r="194" ht="15">
      <c r="N194" s="7"/>
    </row>
    <row r="195" ht="15">
      <c r="N195" s="7"/>
    </row>
    <row r="196" ht="15">
      <c r="N196" s="7"/>
    </row>
    <row r="197" ht="15">
      <c r="N197" s="7"/>
    </row>
    <row r="198" ht="15">
      <c r="N198" s="7"/>
    </row>
    <row r="199" ht="15">
      <c r="N199" s="7"/>
    </row>
    <row r="200" ht="15">
      <c r="N200" s="7"/>
    </row>
    <row r="201" ht="15">
      <c r="N201" s="7"/>
    </row>
    <row r="202" ht="15">
      <c r="N202" s="7"/>
    </row>
    <row r="203" ht="15">
      <c r="N203" s="7"/>
    </row>
    <row r="204" ht="15">
      <c r="N204" s="7"/>
    </row>
    <row r="205" ht="15">
      <c r="N205" s="7"/>
    </row>
    <row r="206" ht="15">
      <c r="N206" s="7"/>
    </row>
    <row r="207" ht="15">
      <c r="N207" s="7"/>
    </row>
    <row r="208" ht="15">
      <c r="N208" s="7"/>
    </row>
    <row r="209" ht="15">
      <c r="N209" s="7"/>
    </row>
    <row r="210" ht="15">
      <c r="N210" s="7"/>
    </row>
    <row r="211" ht="15">
      <c r="N211" s="7"/>
    </row>
    <row r="212" ht="15">
      <c r="N212" s="7"/>
    </row>
    <row r="213" ht="15">
      <c r="N213" s="7"/>
    </row>
    <row r="214" ht="15">
      <c r="N214" s="7"/>
    </row>
    <row r="215" ht="15">
      <c r="N215" s="7"/>
    </row>
    <row r="216" ht="15">
      <c r="N216" s="7"/>
    </row>
    <row r="217" ht="15">
      <c r="N217" s="7"/>
    </row>
    <row r="218" ht="15">
      <c r="N218" s="7"/>
    </row>
    <row r="219" ht="15">
      <c r="N219" s="7"/>
    </row>
    <row r="220" ht="15">
      <c r="N220" s="7"/>
    </row>
    <row r="221" ht="15">
      <c r="N221" s="7"/>
    </row>
    <row r="222" ht="15">
      <c r="N222" s="7"/>
    </row>
    <row r="223" ht="15">
      <c r="N223" s="7"/>
    </row>
    <row r="224" ht="15">
      <c r="N224" s="7"/>
    </row>
    <row r="225" ht="15">
      <c r="N225" s="7"/>
    </row>
    <row r="226" ht="15">
      <c r="N226" s="7"/>
    </row>
    <row r="227" ht="15">
      <c r="N227" s="7"/>
    </row>
    <row r="228" ht="15">
      <c r="N228" s="7"/>
    </row>
    <row r="229" ht="15">
      <c r="N229" s="7"/>
    </row>
    <row r="230" ht="15">
      <c r="N230" s="7"/>
    </row>
    <row r="231" ht="15">
      <c r="N231" s="7"/>
    </row>
    <row r="232" ht="15">
      <c r="N232" s="7"/>
    </row>
    <row r="233" ht="15">
      <c r="N233" s="7"/>
    </row>
    <row r="234" ht="15">
      <c r="N234" s="7"/>
    </row>
    <row r="235" ht="15">
      <c r="N235" s="7"/>
    </row>
    <row r="236" ht="15">
      <c r="N236" s="7"/>
    </row>
    <row r="237" ht="15">
      <c r="N237" s="7"/>
    </row>
    <row r="238" ht="15">
      <c r="N238" s="7"/>
    </row>
    <row r="239" ht="15">
      <c r="N239" s="7"/>
    </row>
    <row r="240" ht="15">
      <c r="N240" s="7"/>
    </row>
    <row r="241" ht="15">
      <c r="N241" s="7"/>
    </row>
    <row r="242" ht="15">
      <c r="N242" s="7"/>
    </row>
    <row r="243" ht="15">
      <c r="N243" s="7"/>
    </row>
    <row r="244" ht="15">
      <c r="N244" s="7"/>
    </row>
    <row r="245" ht="15">
      <c r="N245" s="7"/>
    </row>
    <row r="246" ht="15">
      <c r="N246" s="7"/>
    </row>
    <row r="247" ht="15">
      <c r="N247" s="7"/>
    </row>
    <row r="248" ht="15">
      <c r="N248" s="7"/>
    </row>
    <row r="249" ht="15">
      <c r="N249" s="7"/>
    </row>
    <row r="250" ht="15">
      <c r="N250" s="7"/>
    </row>
    <row r="251" ht="15">
      <c r="N251" s="7"/>
    </row>
    <row r="252" ht="15">
      <c r="N252" s="7"/>
    </row>
    <row r="253" ht="15">
      <c r="N253" s="7"/>
    </row>
    <row r="254" ht="15">
      <c r="N254" s="7"/>
    </row>
    <row r="255" ht="15">
      <c r="N255" s="7"/>
    </row>
    <row r="256" ht="15">
      <c r="N256" s="7"/>
    </row>
    <row r="257" ht="15">
      <c r="N257" s="7"/>
    </row>
    <row r="258" ht="15">
      <c r="N258" s="7"/>
    </row>
    <row r="259" ht="15">
      <c r="N259" s="7"/>
    </row>
    <row r="260" ht="15">
      <c r="N260" s="7"/>
    </row>
    <row r="261" ht="15">
      <c r="N261" s="7"/>
    </row>
    <row r="262" ht="15">
      <c r="N262" s="7"/>
    </row>
    <row r="263" ht="15">
      <c r="N263" s="7"/>
    </row>
    <row r="264" ht="15">
      <c r="N264" s="7"/>
    </row>
    <row r="265" ht="15">
      <c r="N265" s="7"/>
    </row>
    <row r="266" ht="15">
      <c r="N266" s="7"/>
    </row>
    <row r="267" ht="15">
      <c r="N267" s="7"/>
    </row>
    <row r="268" ht="15">
      <c r="N268" s="7"/>
    </row>
    <row r="269" ht="15">
      <c r="N269" s="7"/>
    </row>
    <row r="270" ht="15">
      <c r="N270" s="7"/>
    </row>
    <row r="271" ht="15">
      <c r="N271" s="7"/>
    </row>
    <row r="272" ht="15">
      <c r="N272" s="7"/>
    </row>
    <row r="273" ht="15">
      <c r="N273" s="7"/>
    </row>
    <row r="274" ht="15">
      <c r="N274" s="7"/>
    </row>
    <row r="275" ht="15">
      <c r="N275" s="7"/>
    </row>
    <row r="276" ht="15">
      <c r="N276" s="7"/>
    </row>
    <row r="277" ht="15">
      <c r="N277" s="7"/>
    </row>
    <row r="278" ht="15">
      <c r="N278" s="7"/>
    </row>
    <row r="279" ht="15">
      <c r="N279" s="7"/>
    </row>
    <row r="280" ht="15">
      <c r="N280" s="7"/>
    </row>
    <row r="281" ht="15">
      <c r="N281" s="7"/>
    </row>
    <row r="282" ht="15">
      <c r="N282" s="7"/>
    </row>
    <row r="283" ht="15">
      <c r="N283" s="7"/>
    </row>
    <row r="284" ht="15">
      <c r="N284" s="7"/>
    </row>
    <row r="285" ht="15">
      <c r="N285" s="7"/>
    </row>
    <row r="286" ht="15">
      <c r="N286" s="7"/>
    </row>
    <row r="287" ht="15">
      <c r="N287" s="7"/>
    </row>
    <row r="288" ht="15">
      <c r="N288" s="7"/>
    </row>
    <row r="289" ht="15">
      <c r="N289" s="7"/>
    </row>
    <row r="290" ht="15">
      <c r="N290" s="7"/>
    </row>
    <row r="291" ht="15">
      <c r="N291" s="7"/>
    </row>
    <row r="292" ht="15">
      <c r="N292" s="7"/>
    </row>
    <row r="293" ht="15">
      <c r="N293" s="7"/>
    </row>
    <row r="294" ht="15">
      <c r="N294" s="7"/>
    </row>
    <row r="295" ht="15">
      <c r="N295" s="7"/>
    </row>
    <row r="296" ht="15">
      <c r="N296" s="7"/>
    </row>
    <row r="297" ht="15">
      <c r="N297" s="7"/>
    </row>
    <row r="298" ht="15">
      <c r="N298" s="7"/>
    </row>
    <row r="299" ht="15">
      <c r="N299" s="7"/>
    </row>
    <row r="300" ht="15">
      <c r="N300" s="7"/>
    </row>
    <row r="301" ht="15">
      <c r="N301" s="7"/>
    </row>
    <row r="302" ht="15">
      <c r="N302" s="7"/>
    </row>
    <row r="303" ht="15">
      <c r="N303" s="7"/>
    </row>
    <row r="304" ht="15">
      <c r="N304" s="7"/>
    </row>
    <row r="305" ht="15">
      <c r="N305" s="7"/>
    </row>
    <row r="306" ht="15">
      <c r="N306" s="7"/>
    </row>
    <row r="307" ht="15">
      <c r="N307" s="7"/>
    </row>
    <row r="308" ht="15">
      <c r="N308" s="7"/>
    </row>
    <row r="309" ht="15">
      <c r="N309" s="7"/>
    </row>
    <row r="310" ht="15">
      <c r="N310" s="7"/>
    </row>
    <row r="311" ht="15">
      <c r="N311" s="7"/>
    </row>
    <row r="312" ht="15">
      <c r="N312" s="7"/>
    </row>
    <row r="313" ht="15">
      <c r="N313" s="7"/>
    </row>
    <row r="314" ht="15">
      <c r="N314" s="7"/>
    </row>
    <row r="315" ht="15">
      <c r="N315" s="7"/>
    </row>
    <row r="316" ht="15">
      <c r="N316" s="7"/>
    </row>
    <row r="317" ht="15">
      <c r="N317" s="7"/>
    </row>
    <row r="318" ht="15">
      <c r="N318" s="7"/>
    </row>
    <row r="319" ht="15">
      <c r="N319" s="7"/>
    </row>
    <row r="320" ht="15">
      <c r="N320" s="7"/>
    </row>
    <row r="321" ht="15">
      <c r="N321" s="7"/>
    </row>
    <row r="322" ht="15">
      <c r="N322" s="7"/>
    </row>
    <row r="323" ht="15">
      <c r="N323" s="7"/>
    </row>
    <row r="324" ht="15">
      <c r="N324" s="7"/>
    </row>
    <row r="325" ht="15">
      <c r="N325" s="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E8200-B2EC-4124-BA67-C04BCE33AAAA}">
  <dimension ref="A1:O34"/>
  <sheetViews>
    <sheetView workbookViewId="0" topLeftCell="A19">
      <selection activeCell="J37" sqref="J37"/>
    </sheetView>
  </sheetViews>
  <sheetFormatPr defaultColWidth="9.140625" defaultRowHeight="15"/>
  <cols>
    <col min="1" max="1" width="16.140625" style="5" bestFit="1" customWidth="1"/>
    <col min="2" max="2" width="12.8515625" style="5" customWidth="1"/>
    <col min="3" max="3" width="11.140625" style="5" customWidth="1"/>
    <col min="4" max="4" width="11.7109375" style="5" customWidth="1"/>
    <col min="5" max="5" width="14.28125" style="5" customWidth="1"/>
    <col min="6" max="6" width="11.7109375" style="5" customWidth="1"/>
    <col min="7" max="7" width="14.28125" style="5" customWidth="1"/>
    <col min="8" max="8" width="25.00390625" style="5" bestFit="1" customWidth="1"/>
    <col min="9" max="16384" width="9.140625" style="5" customWidth="1"/>
  </cols>
  <sheetData>
    <row r="1" spans="1:10" ht="63" customHeight="1">
      <c r="A1" s="29" t="s">
        <v>53</v>
      </c>
      <c r="B1" s="29" t="s">
        <v>77</v>
      </c>
      <c r="C1" s="44" t="s">
        <v>78</v>
      </c>
      <c r="D1" s="44" t="s">
        <v>61</v>
      </c>
      <c r="E1" s="44" t="s">
        <v>79</v>
      </c>
      <c r="F1" s="44" t="s">
        <v>80</v>
      </c>
      <c r="G1" s="30" t="s">
        <v>81</v>
      </c>
      <c r="I1" s="5" t="s">
        <v>64</v>
      </c>
      <c r="J1" s="5" t="s">
        <v>82</v>
      </c>
    </row>
    <row r="2" spans="1:11" ht="15">
      <c r="A2" s="23">
        <v>45369</v>
      </c>
      <c r="B2" s="45"/>
      <c r="C2" s="46">
        <v>1402.2470995585124</v>
      </c>
      <c r="D2" s="46">
        <v>56011</v>
      </c>
      <c r="E2" s="46">
        <v>31.429166666666664</v>
      </c>
      <c r="F2" s="46">
        <v>48373.12939453125</v>
      </c>
      <c r="G2" s="47">
        <v>5343.578608194987</v>
      </c>
      <c r="I2" s="5">
        <f>IF(AND(ISNUMBER(D2),D2&gt;0),D2,NA())</f>
        <v>56011</v>
      </c>
      <c r="J2" s="5">
        <f>IF(AND(ISNUMBER(B2+C2+E2+F2+G2+H2),(B2+C2+E2+F2+G2+H2)&gt;0),(B2+C2+E2+F2+G2+H2),NA())</f>
        <v>55150.38426895141</v>
      </c>
      <c r="K2" s="11"/>
    </row>
    <row r="3" spans="1:15" ht="15">
      <c r="A3" s="24">
        <v>45370</v>
      </c>
      <c r="B3" s="48"/>
      <c r="C3" s="7">
        <v>1440.6858545939128</v>
      </c>
      <c r="D3" s="7">
        <v>53257</v>
      </c>
      <c r="E3" s="7">
        <v>311.625</v>
      </c>
      <c r="F3" s="7">
        <v>46225.80029296875</v>
      </c>
      <c r="G3" s="49">
        <v>5258.316696166992</v>
      </c>
      <c r="I3" s="5">
        <f aca="true" t="shared" si="0" ref="I3:I30">IF(AND(ISNUMBER(D3),D3&gt;0),D3,NA())</f>
        <v>53257</v>
      </c>
      <c r="J3" s="5">
        <f aca="true" t="shared" si="1" ref="J3:J30">IF(AND(ISNUMBER(B3+C3+E3+F3+G3+H3),(B3+C3+E3+F3+G3+H3)&gt;0),(B3+C3+E3+F3+G3+H3),NA())</f>
        <v>53236.42784372965</v>
      </c>
      <c r="K3" s="11"/>
      <c r="M3" s="11"/>
      <c r="N3" s="11"/>
      <c r="O3" s="11"/>
    </row>
    <row r="4" spans="1:15" ht="15">
      <c r="A4" s="24">
        <v>45371</v>
      </c>
      <c r="B4" s="48"/>
      <c r="C4" s="7">
        <v>1480.0344009399414</v>
      </c>
      <c r="D4" s="7">
        <v>49395</v>
      </c>
      <c r="E4" s="7">
        <v>357.2916666666667</v>
      </c>
      <c r="F4" s="7">
        <v>44094.470540364586</v>
      </c>
      <c r="G4" s="49">
        <v>5180.4398193359375</v>
      </c>
      <c r="I4" s="5">
        <f t="shared" si="0"/>
        <v>49395</v>
      </c>
      <c r="J4" s="5">
        <f t="shared" si="1"/>
        <v>51112.23642730713</v>
      </c>
      <c r="K4" s="11"/>
      <c r="M4" s="11"/>
      <c r="N4" s="11"/>
      <c r="O4" s="11"/>
    </row>
    <row r="5" spans="1:15" ht="15">
      <c r="A5" s="24">
        <v>45372</v>
      </c>
      <c r="B5" s="48"/>
      <c r="C5" s="7">
        <v>1462.3456370035808</v>
      </c>
      <c r="D5" s="7">
        <v>47259</v>
      </c>
      <c r="E5" s="7">
        <v>62.45454545454545</v>
      </c>
      <c r="F5" s="7">
        <v>42332.74169921875</v>
      </c>
      <c r="G5" s="49">
        <v>5166.0669504801435</v>
      </c>
      <c r="I5" s="5">
        <f t="shared" si="0"/>
        <v>47259</v>
      </c>
      <c r="J5" s="5">
        <f t="shared" si="1"/>
        <v>49023.60883215702</v>
      </c>
      <c r="K5" s="11"/>
      <c r="M5" s="11"/>
      <c r="N5" s="11"/>
      <c r="O5" s="11"/>
    </row>
    <row r="6" spans="1:15" ht="15">
      <c r="A6" s="24">
        <v>45373</v>
      </c>
      <c r="B6" s="48"/>
      <c r="C6" s="7">
        <v>1421.7018941243489</v>
      </c>
      <c r="D6" s="7">
        <v>45500</v>
      </c>
      <c r="E6" s="7">
        <v>14.609090909090908</v>
      </c>
      <c r="F6" s="7">
        <v>40341.170572916664</v>
      </c>
      <c r="G6" s="49">
        <v>5108.447525024414</v>
      </c>
      <c r="I6" s="5">
        <f t="shared" si="0"/>
        <v>45500</v>
      </c>
      <c r="J6" s="5">
        <f t="shared" si="1"/>
        <v>46885.929082974515</v>
      </c>
      <c r="K6" s="11"/>
      <c r="M6" s="11"/>
      <c r="N6" s="11"/>
      <c r="O6" s="11"/>
    </row>
    <row r="7" spans="1:15" ht="15">
      <c r="A7" s="24">
        <v>45374</v>
      </c>
      <c r="B7" s="48"/>
      <c r="C7" s="7">
        <v>2287.404909769694</v>
      </c>
      <c r="D7" s="7">
        <v>44035</v>
      </c>
      <c r="E7" s="7">
        <v>8.322222222222221</v>
      </c>
      <c r="F7" s="7">
        <v>39518.27490234375</v>
      </c>
      <c r="G7" s="49">
        <v>5184.293818155925</v>
      </c>
      <c r="I7" s="5">
        <f t="shared" si="0"/>
        <v>44035</v>
      </c>
      <c r="J7" s="5">
        <f t="shared" si="1"/>
        <v>46998.29585249159</v>
      </c>
      <c r="K7" s="11"/>
      <c r="M7" s="11"/>
      <c r="N7" s="11"/>
      <c r="O7" s="11"/>
    </row>
    <row r="8" spans="1:15" ht="15">
      <c r="A8" s="24">
        <v>45375</v>
      </c>
      <c r="B8" s="48"/>
      <c r="C8" s="7">
        <v>2465.709686279297</v>
      </c>
      <c r="D8" s="7">
        <v>44992</v>
      </c>
      <c r="E8" s="7">
        <v>11.692307692307692</v>
      </c>
      <c r="F8" s="7">
        <v>39494.545572916664</v>
      </c>
      <c r="G8" s="49">
        <v>5500.304397583008</v>
      </c>
      <c r="I8" s="5">
        <f t="shared" si="0"/>
        <v>44992</v>
      </c>
      <c r="J8" s="5">
        <f t="shared" si="1"/>
        <v>47472.251964471274</v>
      </c>
      <c r="K8" s="11"/>
      <c r="M8" s="11"/>
      <c r="N8" s="11"/>
      <c r="O8" s="11"/>
    </row>
    <row r="9" spans="1:15" ht="15">
      <c r="A9" s="24">
        <v>45376</v>
      </c>
      <c r="B9" s="48"/>
      <c r="C9" s="7">
        <v>2263.050188700358</v>
      </c>
      <c r="D9" s="7">
        <v>45675</v>
      </c>
      <c r="E9" s="7">
        <v>48.05</v>
      </c>
      <c r="F9" s="7">
        <v>39734.054036458336</v>
      </c>
      <c r="G9" s="49">
        <v>5442.6366780598955</v>
      </c>
      <c r="I9" s="5">
        <f t="shared" si="0"/>
        <v>45675</v>
      </c>
      <c r="J9" s="5">
        <f t="shared" si="1"/>
        <v>47487.79090321859</v>
      </c>
      <c r="K9" s="11"/>
      <c r="M9" s="11"/>
      <c r="N9" s="11"/>
      <c r="O9" s="11"/>
    </row>
    <row r="10" spans="1:15" ht="15">
      <c r="A10" s="24">
        <v>45377</v>
      </c>
      <c r="B10" s="48"/>
      <c r="C10" s="7">
        <v>1835.5780143737793</v>
      </c>
      <c r="D10" s="7">
        <v>44516</v>
      </c>
      <c r="E10" s="7">
        <v>110.58823529411765</v>
      </c>
      <c r="F10" s="7">
        <v>40802.175130208336</v>
      </c>
      <c r="G10" s="49">
        <v>5351.8927815755205</v>
      </c>
      <c r="I10" s="5">
        <f t="shared" si="0"/>
        <v>44516</v>
      </c>
      <c r="J10" s="5">
        <f t="shared" si="1"/>
        <v>48100.23416145176</v>
      </c>
      <c r="K10" s="11"/>
      <c r="M10" s="11"/>
      <c r="N10" s="11"/>
      <c r="O10" s="11"/>
    </row>
    <row r="11" spans="1:15" ht="15">
      <c r="A11" s="24">
        <v>45378</v>
      </c>
      <c r="B11" s="48"/>
      <c r="C11" s="7">
        <v>1663.872708638509</v>
      </c>
      <c r="D11" s="7">
        <v>44976</v>
      </c>
      <c r="E11" s="7">
        <v>52.904761904761905</v>
      </c>
      <c r="F11" s="7">
        <v>40668.7919921875</v>
      </c>
      <c r="G11" s="49">
        <v>5300.905181884766</v>
      </c>
      <c r="I11" s="5">
        <f t="shared" si="0"/>
        <v>44976</v>
      </c>
      <c r="J11" s="5">
        <f t="shared" si="1"/>
        <v>47686.47464461553</v>
      </c>
      <c r="K11" s="11"/>
      <c r="M11" s="11"/>
      <c r="N11" s="11"/>
      <c r="O11" s="11"/>
    </row>
    <row r="12" spans="1:15" ht="15">
      <c r="A12" s="24">
        <v>45379</v>
      </c>
      <c r="B12" s="48"/>
      <c r="C12" s="7">
        <v>1888.9096717834473</v>
      </c>
      <c r="D12" s="7">
        <v>44313</v>
      </c>
      <c r="E12" s="7">
        <v>23.333333333333332</v>
      </c>
      <c r="F12" s="7">
        <v>39683.083333333336</v>
      </c>
      <c r="G12" s="49">
        <v>5169.023615519206</v>
      </c>
      <c r="I12" s="5">
        <f t="shared" si="0"/>
        <v>44313</v>
      </c>
      <c r="J12" s="5">
        <f t="shared" si="1"/>
        <v>46764.34995396932</v>
      </c>
      <c r="K12" s="11"/>
      <c r="M12" s="11"/>
      <c r="N12" s="11"/>
      <c r="O12" s="11"/>
    </row>
    <row r="13" spans="1:15" ht="15">
      <c r="A13" s="24">
        <v>45380</v>
      </c>
      <c r="B13" s="48"/>
      <c r="C13" s="7">
        <v>1850.5668690999348</v>
      </c>
      <c r="D13" s="5">
        <v>43520</v>
      </c>
      <c r="E13" s="7">
        <v>20.625</v>
      </c>
      <c r="F13" s="7">
        <v>39309.52880859375</v>
      </c>
      <c r="G13" s="49">
        <v>5143.539617598684</v>
      </c>
      <c r="I13" s="5">
        <f t="shared" si="0"/>
        <v>43520</v>
      </c>
      <c r="J13" s="5">
        <f t="shared" si="1"/>
        <v>46324.26029529237</v>
      </c>
      <c r="K13" s="11"/>
      <c r="M13" s="11"/>
      <c r="N13" s="11"/>
      <c r="O13" s="11"/>
    </row>
    <row r="14" spans="1:15" ht="15">
      <c r="A14" s="24">
        <v>45381</v>
      </c>
      <c r="B14" s="48"/>
      <c r="C14" s="7">
        <v>2071.423413594564</v>
      </c>
      <c r="D14" s="7">
        <v>43839</v>
      </c>
      <c r="E14" s="7">
        <v>26.833333333333332</v>
      </c>
      <c r="F14" s="7">
        <v>41507.404296875</v>
      </c>
      <c r="G14" s="49">
        <v>5021.8869222005205</v>
      </c>
      <c r="I14" s="5">
        <f t="shared" si="0"/>
        <v>43839</v>
      </c>
      <c r="J14" s="5">
        <f t="shared" si="1"/>
        <v>48627.54796600342</v>
      </c>
      <c r="K14" s="11"/>
      <c r="M14" s="11"/>
      <c r="N14" s="11"/>
      <c r="O14" s="11"/>
    </row>
    <row r="15" spans="1:15" ht="15">
      <c r="A15" s="24">
        <v>45382</v>
      </c>
      <c r="B15" s="48"/>
      <c r="C15" s="7">
        <v>1871.7545738220215</v>
      </c>
      <c r="D15" s="7">
        <v>46602</v>
      </c>
      <c r="E15" s="7">
        <v>18</v>
      </c>
      <c r="F15" s="7">
        <v>43630.6708984375</v>
      </c>
      <c r="G15" s="49">
        <v>4648.2488199869795</v>
      </c>
      <c r="I15" s="5">
        <f t="shared" si="0"/>
        <v>46602</v>
      </c>
      <c r="J15" s="5">
        <f t="shared" si="1"/>
        <v>50168.6742922465</v>
      </c>
      <c r="K15" s="11"/>
      <c r="M15" s="11"/>
      <c r="N15" s="11"/>
      <c r="O15" s="11"/>
    </row>
    <row r="16" spans="1:15" ht="15">
      <c r="A16" s="24">
        <v>45383</v>
      </c>
      <c r="B16" s="48"/>
      <c r="C16" s="7">
        <v>1710.9629084269206</v>
      </c>
      <c r="D16" s="7">
        <v>46966</v>
      </c>
      <c r="E16" s="7">
        <v>9.154166666666667</v>
      </c>
      <c r="F16" s="7">
        <v>43078.75390625</v>
      </c>
      <c r="G16" s="49">
        <v>4490.54426574707</v>
      </c>
      <c r="I16" s="5">
        <f t="shared" si="0"/>
        <v>46966</v>
      </c>
      <c r="J16" s="5">
        <f t="shared" si="1"/>
        <v>49289.415247090656</v>
      </c>
      <c r="K16" s="11"/>
      <c r="M16" s="11"/>
      <c r="N16" s="11"/>
      <c r="O16" s="11"/>
    </row>
    <row r="17" spans="1:15" ht="15">
      <c r="A17" s="24">
        <v>45384</v>
      </c>
      <c r="B17" s="48"/>
      <c r="C17" s="7">
        <v>1552.1084582010906</v>
      </c>
      <c r="D17" s="7">
        <v>45632</v>
      </c>
      <c r="E17" s="7">
        <v>131.29166666666666</v>
      </c>
      <c r="F17" s="7">
        <v>42201.37060546875</v>
      </c>
      <c r="G17" s="49">
        <v>4454.693939208984</v>
      </c>
      <c r="I17" s="5">
        <f t="shared" si="0"/>
        <v>45632</v>
      </c>
      <c r="J17" s="5">
        <f t="shared" si="1"/>
        <v>48339.464669545494</v>
      </c>
      <c r="K17" s="11"/>
      <c r="M17" s="11"/>
      <c r="N17" s="11"/>
      <c r="O17" s="11"/>
    </row>
    <row r="18" spans="1:15" ht="15">
      <c r="A18" s="24">
        <v>45385</v>
      </c>
      <c r="B18" s="48"/>
      <c r="C18" s="7">
        <v>1450.071164449056</v>
      </c>
      <c r="D18" s="7">
        <v>44077</v>
      </c>
      <c r="E18" s="7">
        <v>683.75</v>
      </c>
      <c r="F18" s="7">
        <v>40020.749674479164</v>
      </c>
      <c r="G18" s="49">
        <v>4551.794743855794</v>
      </c>
      <c r="I18" s="5">
        <f t="shared" si="0"/>
        <v>44077</v>
      </c>
      <c r="J18" s="5">
        <f t="shared" si="1"/>
        <v>46706.36558278402</v>
      </c>
      <c r="K18" s="11"/>
      <c r="M18" s="11"/>
      <c r="N18" s="11"/>
      <c r="O18" s="11"/>
    </row>
    <row r="19" spans="1:15" ht="15">
      <c r="A19" s="24">
        <v>45386</v>
      </c>
      <c r="B19" s="48"/>
      <c r="C19" s="7">
        <v>1500.0998942057292</v>
      </c>
      <c r="D19" s="7">
        <v>43444</v>
      </c>
      <c r="E19" s="7">
        <v>341.625</v>
      </c>
      <c r="F19" s="7">
        <v>38509.320963541664</v>
      </c>
      <c r="G19" s="49">
        <v>4366.4802888569075</v>
      </c>
      <c r="I19" s="5">
        <f t="shared" si="0"/>
        <v>43444</v>
      </c>
      <c r="J19" s="5">
        <f t="shared" si="1"/>
        <v>44717.5261466043</v>
      </c>
      <c r="K19" s="11"/>
      <c r="M19" s="11"/>
      <c r="N19" s="11"/>
      <c r="O19" s="11"/>
    </row>
    <row r="20" spans="1:15" ht="15">
      <c r="A20" s="24">
        <v>45387</v>
      </c>
      <c r="B20" s="48"/>
      <c r="C20" s="7">
        <v>1763.3437258402507</v>
      </c>
      <c r="D20" s="7">
        <v>46304</v>
      </c>
      <c r="E20" s="7">
        <v>86.5</v>
      </c>
      <c r="F20" s="7">
        <v>38011.33740234375</v>
      </c>
      <c r="G20" s="49">
        <v>4538.749028523763</v>
      </c>
      <c r="I20" s="5">
        <f t="shared" si="0"/>
        <v>46304</v>
      </c>
      <c r="J20" s="5">
        <f t="shared" si="1"/>
        <v>44399.930156707764</v>
      </c>
      <c r="K20" s="11"/>
      <c r="M20" s="11"/>
      <c r="N20" s="11"/>
      <c r="O20" s="11"/>
    </row>
    <row r="21" spans="1:15" ht="15">
      <c r="A21" s="24">
        <v>45388</v>
      </c>
      <c r="B21" s="48"/>
      <c r="C21" s="7">
        <v>1642.9577026367188</v>
      </c>
      <c r="D21" s="7">
        <v>45735</v>
      </c>
      <c r="E21" s="7">
        <v>32.04</v>
      </c>
      <c r="F21" s="7">
        <v>37595.7080078125</v>
      </c>
      <c r="G21" s="49">
        <v>4768.8251953125</v>
      </c>
      <c r="I21" s="5">
        <f t="shared" si="0"/>
        <v>45735</v>
      </c>
      <c r="J21" s="5">
        <f t="shared" si="1"/>
        <v>44039.53090576172</v>
      </c>
      <c r="K21" s="11"/>
      <c r="M21" s="11"/>
      <c r="N21" s="11"/>
      <c r="O21" s="11"/>
    </row>
    <row r="22" spans="1:15" ht="15">
      <c r="A22" s="24">
        <v>45389</v>
      </c>
      <c r="B22" s="48"/>
      <c r="C22" s="7">
        <v>1496.438757578532</v>
      </c>
      <c r="D22" s="7">
        <v>45307</v>
      </c>
      <c r="E22" s="7">
        <v>21.73913043478261</v>
      </c>
      <c r="F22" s="7">
        <v>37366.441569010414</v>
      </c>
      <c r="G22" s="49">
        <v>4997.0273844401045</v>
      </c>
      <c r="I22" s="5">
        <f t="shared" si="0"/>
        <v>45307</v>
      </c>
      <c r="J22" s="5">
        <f t="shared" si="1"/>
        <v>43881.64684146383</v>
      </c>
      <c r="K22" s="11"/>
      <c r="M22" s="11"/>
      <c r="N22" s="11"/>
      <c r="O22" s="11"/>
    </row>
    <row r="23" spans="1:15" ht="15">
      <c r="A23" s="24">
        <v>45390</v>
      </c>
      <c r="B23" s="48"/>
      <c r="C23" s="7">
        <v>1381.1288668314617</v>
      </c>
      <c r="D23" s="7">
        <v>45816</v>
      </c>
      <c r="E23" s="7">
        <v>17.416666666666668</v>
      </c>
      <c r="F23" s="7">
        <v>30979.579182942707</v>
      </c>
      <c r="G23" s="49">
        <v>4840.178726196289</v>
      </c>
      <c r="I23" s="5">
        <f t="shared" si="0"/>
        <v>45816</v>
      </c>
      <c r="J23" s="5">
        <f t="shared" si="1"/>
        <v>37218.30344263712</v>
      </c>
      <c r="K23" s="11"/>
      <c r="M23" s="11"/>
      <c r="N23" s="11"/>
      <c r="O23" s="11"/>
    </row>
    <row r="24" spans="1:15" ht="15">
      <c r="A24" s="24">
        <v>45391</v>
      </c>
      <c r="B24" s="48"/>
      <c r="C24" s="7">
        <v>1291.7281379699707</v>
      </c>
      <c r="D24" s="7">
        <v>45024</v>
      </c>
      <c r="E24" s="7">
        <v>13.345833333333331</v>
      </c>
      <c r="F24" s="7">
        <v>31682.7958984375</v>
      </c>
      <c r="G24" s="49">
        <v>4681.848500569661</v>
      </c>
      <c r="I24" s="5">
        <f t="shared" si="0"/>
        <v>45024</v>
      </c>
      <c r="J24" s="5">
        <f t="shared" si="1"/>
        <v>37669.71837031047</v>
      </c>
      <c r="M24" s="11"/>
      <c r="N24" s="11"/>
      <c r="O24" s="11"/>
    </row>
    <row r="25" spans="1:15" ht="15">
      <c r="A25" s="24">
        <v>45392</v>
      </c>
      <c r="B25" s="48"/>
      <c r="C25" s="7">
        <v>1271.5014508565266</v>
      </c>
      <c r="D25" s="7">
        <v>38475</v>
      </c>
      <c r="E25" s="7">
        <v>4.670833333333333</v>
      </c>
      <c r="F25" s="7">
        <v>31117.341715494793</v>
      </c>
      <c r="G25" s="49">
        <v>4766.758875528972</v>
      </c>
      <c r="I25" s="5">
        <f t="shared" si="0"/>
        <v>38475</v>
      </c>
      <c r="J25" s="5">
        <f t="shared" si="1"/>
        <v>37160.272875213625</v>
      </c>
      <c r="M25" s="11"/>
      <c r="N25" s="11"/>
      <c r="O25" s="11"/>
    </row>
    <row r="26" spans="1:15" ht="15">
      <c r="A26" s="24">
        <v>45393</v>
      </c>
      <c r="B26" s="48"/>
      <c r="C26" s="7">
        <v>1279.7993774414062</v>
      </c>
      <c r="D26" s="7">
        <v>35278</v>
      </c>
      <c r="E26" s="7">
        <v>6.4625</v>
      </c>
      <c r="F26" s="7">
        <v>30389.066650390625</v>
      </c>
      <c r="G26" s="49">
        <v>4834.181864420573</v>
      </c>
      <c r="I26" s="5">
        <f t="shared" si="0"/>
        <v>35278</v>
      </c>
      <c r="J26" s="5">
        <f t="shared" si="1"/>
        <v>36509.5103922526</v>
      </c>
      <c r="M26" s="11"/>
      <c r="N26" s="11"/>
      <c r="O26" s="11"/>
    </row>
    <row r="27" spans="1:15" ht="15">
      <c r="A27" s="24">
        <v>45394</v>
      </c>
      <c r="B27" s="48"/>
      <c r="C27" s="7">
        <v>1339.6313641866047</v>
      </c>
      <c r="D27" s="7">
        <v>34314</v>
      </c>
      <c r="E27" s="7">
        <v>0.475</v>
      </c>
      <c r="F27" s="7">
        <v>30014.633463541668</v>
      </c>
      <c r="G27" s="49">
        <v>5013.0222727457685</v>
      </c>
      <c r="I27" s="5">
        <f t="shared" si="0"/>
        <v>34314</v>
      </c>
      <c r="J27" s="5">
        <f t="shared" si="1"/>
        <v>36367.76210047404</v>
      </c>
      <c r="M27" s="11"/>
      <c r="N27" s="11"/>
      <c r="O27" s="11"/>
    </row>
    <row r="28" spans="1:15" ht="15">
      <c r="A28" s="24">
        <v>45395</v>
      </c>
      <c r="B28" s="48"/>
      <c r="C28" s="7">
        <v>1512.040927886963</v>
      </c>
      <c r="D28" s="7">
        <v>34205</v>
      </c>
      <c r="E28" s="7">
        <v>0.2375</v>
      </c>
      <c r="F28" s="7">
        <v>30853.72509765625</v>
      </c>
      <c r="G28" s="49">
        <v>5409.265497843425</v>
      </c>
      <c r="I28" s="5">
        <f t="shared" si="0"/>
        <v>34205</v>
      </c>
      <c r="J28" s="5">
        <f t="shared" si="1"/>
        <v>37775.26902338664</v>
      </c>
      <c r="M28" s="11"/>
      <c r="N28" s="11"/>
      <c r="O28" s="11"/>
    </row>
    <row r="29" spans="1:15" ht="15">
      <c r="A29" s="24">
        <v>45396</v>
      </c>
      <c r="B29" s="48"/>
      <c r="C29" s="7">
        <v>1554.0517768859863</v>
      </c>
      <c r="D29" s="7">
        <v>41492</v>
      </c>
      <c r="E29" s="7">
        <v>0.1958333333333334</v>
      </c>
      <c r="F29" s="7">
        <v>31308.662679036457</v>
      </c>
      <c r="G29" s="49">
        <v>5834.930018107097</v>
      </c>
      <c r="I29" s="5">
        <f t="shared" si="0"/>
        <v>41492</v>
      </c>
      <c r="J29" s="5">
        <f t="shared" si="1"/>
        <v>38697.84030736287</v>
      </c>
      <c r="M29" s="11"/>
      <c r="N29" s="11"/>
      <c r="O29" s="11"/>
    </row>
    <row r="30" spans="1:15" ht="15">
      <c r="A30" s="25">
        <v>45397</v>
      </c>
      <c r="B30" s="50"/>
      <c r="C30" s="51">
        <v>1390.8027242024739</v>
      </c>
      <c r="D30" s="51">
        <v>42709</v>
      </c>
      <c r="E30" s="51">
        <v>0.2708333333333333</v>
      </c>
      <c r="F30" s="51">
        <v>31619.42919921875</v>
      </c>
      <c r="G30" s="52">
        <v>5704.569157918294</v>
      </c>
      <c r="I30" s="5">
        <f t="shared" si="0"/>
        <v>42709</v>
      </c>
      <c r="J30" s="5">
        <f t="shared" si="1"/>
        <v>38715.07191467285</v>
      </c>
      <c r="M30" s="11"/>
      <c r="N30" s="11"/>
      <c r="O30" s="11"/>
    </row>
    <row r="31" spans="1:15" ht="15">
      <c r="A31" s="18"/>
      <c r="J31" s="11"/>
      <c r="K31" s="11"/>
      <c r="L31" s="11"/>
      <c r="M31" s="11"/>
      <c r="N31" s="11"/>
      <c r="O31" s="11"/>
    </row>
    <row r="32" ht="12.75">
      <c r="A32" s="18"/>
    </row>
    <row r="33" ht="12.75">
      <c r="A33" s="18"/>
    </row>
    <row r="34" ht="12.75">
      <c r="A34" s="18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printOptions/>
  <pageMargins left="0.75" right="0.75" top="1" bottom="1" header="0.5" footer="0.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B88CF-535E-4E37-BF9E-55EAE8F978B6}">
  <dimension ref="A1:J30"/>
  <sheetViews>
    <sheetView workbookViewId="0" topLeftCell="B1">
      <selection activeCell="N11" sqref="N11"/>
    </sheetView>
  </sheetViews>
  <sheetFormatPr defaultColWidth="9.140625" defaultRowHeight="15"/>
  <cols>
    <col min="1" max="16384" width="9.140625" style="5" customWidth="1"/>
  </cols>
  <sheetData>
    <row r="1" spans="1:10" ht="15">
      <c r="A1" s="5" t="s">
        <v>2</v>
      </c>
      <c r="B1" s="5" t="s">
        <v>83</v>
      </c>
      <c r="C1" s="5" t="s">
        <v>84</v>
      </c>
      <c r="D1" s="5" t="s">
        <v>85</v>
      </c>
      <c r="F1" s="5" t="s">
        <v>83</v>
      </c>
      <c r="G1" s="5" t="s">
        <v>84</v>
      </c>
      <c r="H1" s="5" t="s">
        <v>85</v>
      </c>
      <c r="J1" s="5" t="s">
        <v>86</v>
      </c>
    </row>
    <row r="2" spans="1:8" ht="15">
      <c r="A2" s="2">
        <v>45369</v>
      </c>
      <c r="B2" s="11">
        <v>340.31250254313153</v>
      </c>
      <c r="C2" s="11">
        <v>442.5666643778483</v>
      </c>
      <c r="D2" s="11">
        <v>439.08749771118164</v>
      </c>
      <c r="F2" s="7">
        <f aca="true" t="shared" si="0" ref="F2:F30">IF(ISNUMBER(B2),B2*0.55,"")</f>
        <v>187.17187639872236</v>
      </c>
      <c r="G2" s="7">
        <f>IF(ISNUMBER(C2),C2*0.57,"")</f>
        <v>252.2629986953735</v>
      </c>
      <c r="H2" s="7">
        <f>IF(ISNUMBER(D2),D2*0.57,"")</f>
        <v>250.2798736953735</v>
      </c>
    </row>
    <row r="3" spans="1:8" ht="15">
      <c r="A3" s="2">
        <v>45370</v>
      </c>
      <c r="B3" s="11">
        <v>366.4083315531413</v>
      </c>
      <c r="C3" s="11">
        <v>431.37916564941406</v>
      </c>
      <c r="D3" s="11">
        <v>427.59166717529297</v>
      </c>
      <c r="F3" s="7">
        <f t="shared" si="0"/>
        <v>201.52458235422773</v>
      </c>
      <c r="G3" s="7">
        <f aca="true" t="shared" si="1" ref="G3:H30">IF(ISNUMBER(C3),C3*0.57,"")</f>
        <v>245.886124420166</v>
      </c>
      <c r="H3" s="7">
        <f t="shared" si="1"/>
        <v>243.72725028991698</v>
      </c>
    </row>
    <row r="4" spans="1:8" ht="15">
      <c r="A4" s="2">
        <v>45371</v>
      </c>
      <c r="B4" s="11">
        <v>368.27500279744464</v>
      </c>
      <c r="C4" s="11">
        <v>437.4541664123535</v>
      </c>
      <c r="D4" s="11">
        <v>439.8083330790202</v>
      </c>
      <c r="F4" s="7">
        <f t="shared" si="0"/>
        <v>202.55125153859456</v>
      </c>
      <c r="G4" s="7">
        <f t="shared" si="1"/>
        <v>249.3488748550415</v>
      </c>
      <c r="H4" s="7">
        <f t="shared" si="1"/>
        <v>250.6907498550415</v>
      </c>
    </row>
    <row r="5" spans="1:8" ht="15">
      <c r="A5" s="2">
        <v>45372</v>
      </c>
      <c r="B5" s="11">
        <v>391.67499923706055</v>
      </c>
      <c r="C5" s="11">
        <v>439.96666717529297</v>
      </c>
      <c r="D5" s="11">
        <v>443.4499994913737</v>
      </c>
      <c r="F5" s="7">
        <f t="shared" si="0"/>
        <v>215.42124958038332</v>
      </c>
      <c r="G5" s="7">
        <f t="shared" si="1"/>
        <v>250.78100028991696</v>
      </c>
      <c r="H5" s="7">
        <f t="shared" si="1"/>
        <v>252.766499710083</v>
      </c>
    </row>
    <row r="6" spans="1:8" ht="15">
      <c r="A6" s="2">
        <v>45373</v>
      </c>
      <c r="B6" s="11">
        <v>397.9291648864746</v>
      </c>
      <c r="C6" s="11">
        <v>436.8833312988281</v>
      </c>
      <c r="D6" s="11">
        <v>432.5874951680501</v>
      </c>
      <c r="F6" s="7">
        <f t="shared" si="0"/>
        <v>218.86104068756106</v>
      </c>
      <c r="G6" s="7">
        <f t="shared" si="1"/>
        <v>249.023498840332</v>
      </c>
      <c r="H6" s="7">
        <f t="shared" si="1"/>
        <v>246.57487224578855</v>
      </c>
    </row>
    <row r="7" spans="1:8" ht="15">
      <c r="A7" s="2">
        <v>45374</v>
      </c>
      <c r="B7" s="11">
        <v>398.5083312988281</v>
      </c>
      <c r="C7" s="11">
        <v>429.98333231608075</v>
      </c>
      <c r="D7" s="11">
        <v>447.52500406901044</v>
      </c>
      <c r="F7" s="7">
        <f t="shared" si="0"/>
        <v>219.1795822143555</v>
      </c>
      <c r="G7" s="7">
        <f t="shared" si="1"/>
        <v>245.090499420166</v>
      </c>
      <c r="H7" s="7">
        <f t="shared" si="1"/>
        <v>255.0892523193359</v>
      </c>
    </row>
    <row r="8" spans="1:8" ht="15">
      <c r="A8" s="2">
        <v>45375</v>
      </c>
      <c r="B8" s="11">
        <v>396.90416717529297</v>
      </c>
      <c r="C8" s="11">
        <v>432</v>
      </c>
      <c r="D8" s="11">
        <v>460.2708333333333</v>
      </c>
      <c r="F8" s="7">
        <f t="shared" si="0"/>
        <v>218.29729194641115</v>
      </c>
      <c r="G8" s="7">
        <f t="shared" si="1"/>
        <v>246.23999999999998</v>
      </c>
      <c r="H8" s="7">
        <f t="shared" si="1"/>
        <v>262.35437499999995</v>
      </c>
    </row>
    <row r="9" spans="1:8" ht="15">
      <c r="A9" s="2">
        <v>45376</v>
      </c>
      <c r="B9" s="11">
        <v>385.47083282470703</v>
      </c>
      <c r="C9" s="11">
        <v>430.2249984741211</v>
      </c>
      <c r="D9" s="11">
        <v>464.1999982198079</v>
      </c>
      <c r="F9" s="7">
        <f t="shared" si="0"/>
        <v>212.00895805358888</v>
      </c>
      <c r="G9" s="7">
        <f t="shared" si="1"/>
        <v>245.228249130249</v>
      </c>
      <c r="H9" s="7">
        <f t="shared" si="1"/>
        <v>264.5939989852905</v>
      </c>
    </row>
    <row r="10" spans="1:8" ht="15">
      <c r="A10" s="2">
        <v>45377</v>
      </c>
      <c r="B10" s="11">
        <v>383.6999982198079</v>
      </c>
      <c r="C10" s="11">
        <v>422.47499974568683</v>
      </c>
      <c r="D10" s="11">
        <v>463.46666717529297</v>
      </c>
      <c r="F10" s="7">
        <f t="shared" si="0"/>
        <v>211.03499902089436</v>
      </c>
      <c r="G10" s="7">
        <f t="shared" si="1"/>
        <v>240.81074985504148</v>
      </c>
      <c r="H10" s="7">
        <f t="shared" si="1"/>
        <v>264.17600028991694</v>
      </c>
    </row>
    <row r="11" spans="1:8" ht="15">
      <c r="A11" s="2">
        <v>45378</v>
      </c>
      <c r="B11" s="11">
        <v>378.22083409627277</v>
      </c>
      <c r="C11" s="11">
        <v>404.3375015258789</v>
      </c>
      <c r="D11" s="11">
        <v>462.44583257039386</v>
      </c>
      <c r="F11" s="7">
        <f t="shared" si="0"/>
        <v>208.02145875295002</v>
      </c>
      <c r="G11" s="7">
        <f t="shared" si="1"/>
        <v>230.47237586975095</v>
      </c>
      <c r="H11" s="7">
        <f t="shared" si="1"/>
        <v>263.5941245651245</v>
      </c>
    </row>
    <row r="12" spans="1:8" ht="15">
      <c r="A12" s="2">
        <v>45379</v>
      </c>
      <c r="B12" s="11">
        <v>370.1416664123535</v>
      </c>
      <c r="C12" s="11">
        <v>400.27916590372723</v>
      </c>
      <c r="D12" s="11">
        <v>460.6208330790202</v>
      </c>
      <c r="F12" s="7">
        <f t="shared" si="0"/>
        <v>203.57791652679444</v>
      </c>
      <c r="G12" s="7">
        <f t="shared" si="1"/>
        <v>228.1591245651245</v>
      </c>
      <c r="H12" s="7">
        <f t="shared" si="1"/>
        <v>262.5538748550415</v>
      </c>
    </row>
    <row r="13" spans="1:8" ht="15">
      <c r="A13" s="2">
        <v>45380</v>
      </c>
      <c r="B13" s="11">
        <v>364.8458315531413</v>
      </c>
      <c r="C13" s="11">
        <v>398.65833409627277</v>
      </c>
      <c r="D13" s="11">
        <v>465.7250010172526</v>
      </c>
      <c r="F13" s="7">
        <f t="shared" si="0"/>
        <v>200.66520735422773</v>
      </c>
      <c r="G13" s="7">
        <f t="shared" si="1"/>
        <v>227.23525043487547</v>
      </c>
      <c r="H13" s="7">
        <f t="shared" si="1"/>
        <v>265.463250579834</v>
      </c>
    </row>
    <row r="14" spans="1:8" ht="15">
      <c r="A14" s="2">
        <v>45381</v>
      </c>
      <c r="B14" s="11">
        <v>370.82916895548504</v>
      </c>
      <c r="C14" s="11">
        <v>405.67916742960614</v>
      </c>
      <c r="D14" s="11">
        <v>475.43749618530273</v>
      </c>
      <c r="F14" s="7">
        <f t="shared" si="0"/>
        <v>203.95604292551678</v>
      </c>
      <c r="G14" s="7">
        <f t="shared" si="1"/>
        <v>231.23712543487548</v>
      </c>
      <c r="H14" s="7">
        <f t="shared" si="1"/>
        <v>270.9993728256225</v>
      </c>
    </row>
    <row r="15" spans="1:8" ht="15">
      <c r="A15" s="2">
        <v>45382</v>
      </c>
      <c r="B15" s="11">
        <v>379.30832926432294</v>
      </c>
      <c r="C15" s="11">
        <v>388.4916636149089</v>
      </c>
      <c r="D15" s="11">
        <v>482.5583356221517</v>
      </c>
      <c r="F15" s="7">
        <f t="shared" si="0"/>
        <v>208.61958109537764</v>
      </c>
      <c r="G15" s="7">
        <f t="shared" si="1"/>
        <v>221.44024826049804</v>
      </c>
      <c r="H15" s="7">
        <f t="shared" si="1"/>
        <v>275.0582513046264</v>
      </c>
    </row>
    <row r="16" spans="1:8" ht="15">
      <c r="A16" s="2">
        <v>45383</v>
      </c>
      <c r="B16" s="11">
        <v>390.1791648864746</v>
      </c>
      <c r="C16" s="11">
        <v>397.3541679382324</v>
      </c>
      <c r="D16" s="11">
        <v>474.94583384195965</v>
      </c>
      <c r="F16" s="7">
        <f t="shared" si="0"/>
        <v>214.59854068756104</v>
      </c>
      <c r="G16" s="7">
        <f t="shared" si="1"/>
        <v>226.49187572479246</v>
      </c>
      <c r="H16" s="7">
        <f t="shared" si="1"/>
        <v>270.719125289917</v>
      </c>
    </row>
    <row r="17" spans="1:8" ht="15">
      <c r="A17" s="2">
        <v>45384</v>
      </c>
      <c r="B17" s="11">
        <v>396.57083257039386</v>
      </c>
      <c r="C17" s="11">
        <v>359.4833335876465</v>
      </c>
      <c r="D17" s="11">
        <v>463.0208320617676</v>
      </c>
      <c r="F17" s="7">
        <f t="shared" si="0"/>
        <v>218.11395791371663</v>
      </c>
      <c r="G17" s="7">
        <f t="shared" si="1"/>
        <v>204.90550014495847</v>
      </c>
      <c r="H17" s="7">
        <f t="shared" si="1"/>
        <v>263.9218742752075</v>
      </c>
    </row>
    <row r="18" spans="1:8" ht="15">
      <c r="A18" s="2">
        <v>45385</v>
      </c>
      <c r="B18" s="11">
        <v>411.07916768391925</v>
      </c>
      <c r="C18" s="11">
        <v>370.78749974568683</v>
      </c>
      <c r="D18" s="11">
        <v>456.49583435058594</v>
      </c>
      <c r="F18" s="7">
        <f t="shared" si="0"/>
        <v>226.09354222615562</v>
      </c>
      <c r="G18" s="7">
        <f t="shared" si="1"/>
        <v>211.3488748550415</v>
      </c>
      <c r="H18" s="7">
        <f t="shared" si="1"/>
        <v>260.202625579834</v>
      </c>
    </row>
    <row r="19" spans="1:8" ht="15">
      <c r="A19" s="2">
        <v>45386</v>
      </c>
      <c r="B19" s="11">
        <v>392.2166684468587</v>
      </c>
      <c r="C19" s="11">
        <v>374.8666636149089</v>
      </c>
      <c r="D19" s="11">
        <v>461.59583282470703</v>
      </c>
      <c r="F19" s="7">
        <f t="shared" si="0"/>
        <v>215.7191676457723</v>
      </c>
      <c r="G19" s="7">
        <f t="shared" si="1"/>
        <v>213.67399826049805</v>
      </c>
      <c r="H19" s="7">
        <f t="shared" si="1"/>
        <v>263.109624710083</v>
      </c>
    </row>
    <row r="20" spans="1:8" ht="15">
      <c r="A20" s="2">
        <v>45387</v>
      </c>
      <c r="B20" s="11">
        <v>389.1291643778483</v>
      </c>
      <c r="C20" s="11">
        <v>375.1999994913737</v>
      </c>
      <c r="D20" s="11">
        <v>475.1791648864746</v>
      </c>
      <c r="F20" s="7">
        <f t="shared" si="0"/>
        <v>214.0210404078166</v>
      </c>
      <c r="G20" s="7">
        <f t="shared" si="1"/>
        <v>213.863999710083</v>
      </c>
      <c r="H20" s="7">
        <f t="shared" si="1"/>
        <v>270.8521239852905</v>
      </c>
    </row>
    <row r="21" spans="1:8" ht="15">
      <c r="A21" s="2">
        <v>45388</v>
      </c>
      <c r="B21" s="11">
        <v>386.358336130778</v>
      </c>
      <c r="C21" s="11">
        <v>373.72083409627277</v>
      </c>
      <c r="D21" s="11">
        <v>470.9750010172526</v>
      </c>
      <c r="F21" s="7">
        <f t="shared" si="0"/>
        <v>212.49708487192794</v>
      </c>
      <c r="G21" s="7">
        <f t="shared" si="1"/>
        <v>213.02087543487545</v>
      </c>
      <c r="H21" s="7">
        <f t="shared" si="1"/>
        <v>268.455750579834</v>
      </c>
    </row>
    <row r="22" spans="1:8" ht="15">
      <c r="A22" s="2">
        <v>45389</v>
      </c>
      <c r="B22" s="11">
        <v>379.58333079020184</v>
      </c>
      <c r="C22" s="11">
        <v>370.76666768391925</v>
      </c>
      <c r="D22" s="11">
        <v>464.5291697184245</v>
      </c>
      <c r="F22" s="7">
        <f t="shared" si="0"/>
        <v>208.77083193461104</v>
      </c>
      <c r="G22" s="7">
        <f t="shared" si="1"/>
        <v>211.33700057983395</v>
      </c>
      <c r="H22" s="7">
        <f t="shared" si="1"/>
        <v>264.7816267395019</v>
      </c>
    </row>
    <row r="23" spans="1:8" ht="15">
      <c r="A23" s="2">
        <v>45390</v>
      </c>
      <c r="B23" s="11">
        <v>400.0749982198079</v>
      </c>
      <c r="C23" s="11">
        <v>373.08333587646484</v>
      </c>
      <c r="D23" s="11">
        <v>465.0875015258789</v>
      </c>
      <c r="F23" s="7">
        <f t="shared" si="0"/>
        <v>220.04124902089438</v>
      </c>
      <c r="G23" s="7">
        <f t="shared" si="1"/>
        <v>212.65750144958494</v>
      </c>
      <c r="H23" s="7">
        <f t="shared" si="1"/>
        <v>265.099875869751</v>
      </c>
    </row>
    <row r="24" spans="1:8" ht="15">
      <c r="A24" s="2">
        <v>45391</v>
      </c>
      <c r="B24" s="11">
        <v>396.09999720255536</v>
      </c>
      <c r="C24" s="11">
        <v>382.64999771118164</v>
      </c>
      <c r="D24" s="11">
        <v>460.7916666666667</v>
      </c>
      <c r="F24" s="7">
        <f t="shared" si="0"/>
        <v>217.85499846140547</v>
      </c>
      <c r="G24" s="7">
        <f t="shared" si="1"/>
        <v>218.1104986953735</v>
      </c>
      <c r="H24" s="7">
        <f t="shared" si="1"/>
        <v>262.65125</v>
      </c>
    </row>
    <row r="25" spans="1:8" ht="15">
      <c r="A25" s="2">
        <v>45392</v>
      </c>
      <c r="B25" s="11">
        <v>427.2333335876465</v>
      </c>
      <c r="C25" s="11">
        <v>385.4416694641113</v>
      </c>
      <c r="D25" s="11">
        <v>450.52916208902997</v>
      </c>
      <c r="F25" s="7">
        <f t="shared" si="0"/>
        <v>234.9783334732056</v>
      </c>
      <c r="G25" s="7">
        <f t="shared" si="1"/>
        <v>219.70175159454342</v>
      </c>
      <c r="H25" s="7">
        <f t="shared" si="1"/>
        <v>256.80162239074707</v>
      </c>
    </row>
    <row r="26" spans="1:8" ht="15">
      <c r="A26" s="2">
        <v>45393</v>
      </c>
      <c r="B26" s="11">
        <v>403.46666717529297</v>
      </c>
      <c r="C26" s="11">
        <v>384.2958335876465</v>
      </c>
      <c r="D26" s="11">
        <v>439.40416717529297</v>
      </c>
      <c r="F26" s="7">
        <f t="shared" si="0"/>
        <v>221.90666694641115</v>
      </c>
      <c r="G26" s="7">
        <f t="shared" si="1"/>
        <v>219.04862514495846</v>
      </c>
      <c r="H26" s="7">
        <f t="shared" si="1"/>
        <v>250.46037528991698</v>
      </c>
    </row>
    <row r="27" spans="1:8" ht="15">
      <c r="A27" s="2">
        <v>45394</v>
      </c>
      <c r="B27" s="11">
        <v>367.84583282470703</v>
      </c>
      <c r="C27" s="11">
        <v>371.8833363850911</v>
      </c>
      <c r="D27" s="11">
        <v>436.29583231608075</v>
      </c>
      <c r="F27" s="7">
        <f t="shared" si="0"/>
        <v>202.3152080535889</v>
      </c>
      <c r="G27" s="7">
        <f t="shared" si="1"/>
        <v>211.97350173950193</v>
      </c>
      <c r="H27" s="7">
        <f t="shared" si="1"/>
        <v>248.688624420166</v>
      </c>
    </row>
    <row r="28" spans="1:8" ht="15">
      <c r="A28" s="2">
        <v>45395</v>
      </c>
      <c r="B28" s="11">
        <v>350.3333333333333</v>
      </c>
      <c r="C28" s="11">
        <v>365.9791666666667</v>
      </c>
      <c r="D28" s="11">
        <v>450.85833231608075</v>
      </c>
      <c r="F28" s="7">
        <f t="shared" si="0"/>
        <v>192.68333333333334</v>
      </c>
      <c r="G28" s="7">
        <f t="shared" si="1"/>
        <v>208.608125</v>
      </c>
      <c r="H28" s="7">
        <f t="shared" si="1"/>
        <v>256.989249420166</v>
      </c>
    </row>
    <row r="29" spans="1:8" ht="15">
      <c r="A29" s="2">
        <v>45396</v>
      </c>
      <c r="B29" s="11">
        <v>359.39166259765625</v>
      </c>
      <c r="C29" s="11">
        <v>383.2625020345052</v>
      </c>
      <c r="D29" s="11">
        <v>458.43750127156574</v>
      </c>
      <c r="F29" s="7">
        <f t="shared" si="0"/>
        <v>197.66541442871096</v>
      </c>
      <c r="G29" s="7">
        <f t="shared" si="1"/>
        <v>218.45962615966795</v>
      </c>
      <c r="H29" s="7">
        <f t="shared" si="1"/>
        <v>261.30937572479246</v>
      </c>
    </row>
    <row r="30" spans="1:8" ht="15">
      <c r="A30" s="2">
        <v>45397</v>
      </c>
      <c r="B30" s="11">
        <v>357.2416687011719</v>
      </c>
      <c r="C30" s="11">
        <v>404.57916768391925</v>
      </c>
      <c r="D30" s="11">
        <v>449.14166895548504</v>
      </c>
      <c r="F30" s="7">
        <f t="shared" si="0"/>
        <v>196.48291778564456</v>
      </c>
      <c r="G30" s="7">
        <f t="shared" si="1"/>
        <v>230.61012557983395</v>
      </c>
      <c r="H30" s="7">
        <f t="shared" si="1"/>
        <v>256.01075130462647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8AB7F-2A65-419C-BA92-6FAC54BDA191}">
  <dimension ref="A1:B30"/>
  <sheetViews>
    <sheetView workbookViewId="0" topLeftCell="A10">
      <selection activeCell="L19" sqref="L19"/>
    </sheetView>
  </sheetViews>
  <sheetFormatPr defaultColWidth="9.140625" defaultRowHeight="15"/>
  <cols>
    <col min="1" max="1" width="14.28125" style="5" bestFit="1" customWidth="1"/>
    <col min="2" max="2" width="14.28125" style="5" customWidth="1"/>
    <col min="3" max="3" width="12.00390625" style="5" bestFit="1" customWidth="1"/>
    <col min="4" max="4" width="11.00390625" style="5" customWidth="1"/>
    <col min="5" max="16384" width="9.140625" style="5" customWidth="1"/>
  </cols>
  <sheetData>
    <row r="1" spans="1:2" ht="15">
      <c r="A1" s="5" t="s">
        <v>2</v>
      </c>
      <c r="B1" s="5" t="s">
        <v>9</v>
      </c>
    </row>
    <row r="2" spans="1:2" ht="12.75">
      <c r="A2" s="2">
        <v>45369</v>
      </c>
      <c r="B2" s="7">
        <v>136.89583333333334</v>
      </c>
    </row>
    <row r="3" spans="1:2" ht="12.75">
      <c r="A3" s="2">
        <v>45370</v>
      </c>
      <c r="B3" s="7">
        <v>138.46875</v>
      </c>
    </row>
    <row r="4" spans="1:2" ht="12.75">
      <c r="A4" s="2">
        <v>45371</v>
      </c>
      <c r="B4" s="7">
        <v>141.52083333333334</v>
      </c>
    </row>
    <row r="5" spans="1:2" ht="12.75">
      <c r="A5" s="2">
        <v>45372</v>
      </c>
      <c r="B5" s="7">
        <v>142.34375</v>
      </c>
    </row>
    <row r="6" spans="1:2" ht="12.75">
      <c r="A6" s="2">
        <v>45373</v>
      </c>
      <c r="B6" s="7">
        <v>143.40625</v>
      </c>
    </row>
    <row r="7" spans="1:2" ht="12.75">
      <c r="A7" s="2">
        <v>45374</v>
      </c>
      <c r="B7" s="7">
        <v>143.5625</v>
      </c>
    </row>
    <row r="8" spans="1:2" ht="12.75">
      <c r="A8" s="2">
        <v>45375</v>
      </c>
      <c r="B8" s="7">
        <v>139.83333333333334</v>
      </c>
    </row>
    <row r="9" spans="1:2" ht="12.75">
      <c r="A9" s="2">
        <v>45376</v>
      </c>
      <c r="B9" s="7">
        <v>136.63541666666666</v>
      </c>
    </row>
    <row r="10" spans="1:2" ht="12.75">
      <c r="A10" s="2">
        <v>45377</v>
      </c>
      <c r="B10" s="7">
        <v>131.35416666666666</v>
      </c>
    </row>
    <row r="11" spans="1:2" ht="12.75">
      <c r="A11" s="2">
        <v>45378</v>
      </c>
      <c r="B11" s="7">
        <v>126.79166666666667</v>
      </c>
    </row>
    <row r="12" spans="1:2" ht="12.75">
      <c r="A12" s="2">
        <v>45379</v>
      </c>
      <c r="B12" s="7">
        <v>124.0625</v>
      </c>
    </row>
    <row r="13" spans="1:2" ht="12.75">
      <c r="A13" s="2">
        <v>45380</v>
      </c>
      <c r="B13" s="7">
        <v>130.01041666666666</v>
      </c>
    </row>
    <row r="14" spans="1:2" ht="12.75">
      <c r="A14" s="2">
        <v>45381</v>
      </c>
      <c r="B14" s="7">
        <v>129.04166666666666</v>
      </c>
    </row>
    <row r="15" spans="1:2" ht="12.75">
      <c r="A15" s="2">
        <v>45382</v>
      </c>
      <c r="B15" s="7">
        <v>119.79166666666667</v>
      </c>
    </row>
    <row r="16" spans="1:2" ht="12.75">
      <c r="A16" s="2">
        <v>45383</v>
      </c>
      <c r="B16" s="7">
        <v>118.54166666666667</v>
      </c>
    </row>
    <row r="17" spans="1:2" ht="12.75">
      <c r="A17" s="2">
        <v>45384</v>
      </c>
      <c r="B17" s="7">
        <v>130.34375</v>
      </c>
    </row>
    <row r="18" spans="1:2" ht="12.75">
      <c r="A18" s="2">
        <v>45385</v>
      </c>
      <c r="B18" s="7">
        <v>133.23958333333334</v>
      </c>
    </row>
    <row r="19" spans="1:2" ht="15">
      <c r="A19" s="2">
        <v>45386</v>
      </c>
      <c r="B19" s="7">
        <v>136.85416666666666</v>
      </c>
    </row>
    <row r="20" spans="1:2" ht="15">
      <c r="A20" s="2">
        <v>45387</v>
      </c>
      <c r="B20" s="7">
        <v>138.28125</v>
      </c>
    </row>
    <row r="21" spans="1:2" ht="15">
      <c r="A21" s="2">
        <v>45388</v>
      </c>
      <c r="B21" s="7">
        <v>138.73958333333334</v>
      </c>
    </row>
    <row r="22" spans="1:2" ht="15">
      <c r="A22" s="2">
        <v>45389</v>
      </c>
      <c r="B22" s="7">
        <v>139.73958333333334</v>
      </c>
    </row>
    <row r="23" spans="1:2" ht="15">
      <c r="A23" s="2">
        <v>45390</v>
      </c>
      <c r="B23" s="7">
        <v>138.375</v>
      </c>
    </row>
    <row r="24" spans="1:2" ht="15">
      <c r="A24" s="2">
        <v>45391</v>
      </c>
      <c r="B24" s="7">
        <v>139.34375</v>
      </c>
    </row>
    <row r="25" spans="1:2" ht="15">
      <c r="A25" s="2">
        <v>45392</v>
      </c>
      <c r="B25" s="7">
        <v>139.29166666666666</v>
      </c>
    </row>
    <row r="26" spans="1:2" ht="15">
      <c r="A26" s="2">
        <v>45393</v>
      </c>
      <c r="B26" s="7">
        <v>141.47916666666666</v>
      </c>
    </row>
    <row r="27" spans="1:2" ht="15">
      <c r="A27" s="2">
        <v>45394</v>
      </c>
      <c r="B27" s="7">
        <v>143.98958333333334</v>
      </c>
    </row>
    <row r="28" spans="1:2" ht="15">
      <c r="A28" s="2">
        <v>45395</v>
      </c>
      <c r="B28" s="7">
        <v>140.3125</v>
      </c>
    </row>
    <row r="29" spans="1:2" ht="15">
      <c r="A29" s="2">
        <v>45396</v>
      </c>
      <c r="B29" s="7">
        <v>141.03125</v>
      </c>
    </row>
    <row r="30" spans="1:2" ht="15">
      <c r="A30" s="2">
        <v>45397</v>
      </c>
      <c r="B30" s="7">
        <v>141.19791666666666</v>
      </c>
    </row>
  </sheetData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D9CCF-88E8-4E94-9ADD-D41B89E9DD1F}">
  <dimension ref="A1:P39"/>
  <sheetViews>
    <sheetView workbookViewId="0" topLeftCell="A1">
      <selection activeCell="H22" sqref="H22"/>
    </sheetView>
  </sheetViews>
  <sheetFormatPr defaultColWidth="9.140625" defaultRowHeight="15"/>
  <cols>
    <col min="1" max="1" width="10.140625" style="5" bestFit="1" customWidth="1"/>
    <col min="2" max="16384" width="9.140625" style="5" customWidth="1"/>
  </cols>
  <sheetData>
    <row r="1" spans="1:2" ht="15">
      <c r="A1" s="5" t="s">
        <v>2</v>
      </c>
      <c r="B1" s="5" t="s">
        <v>87</v>
      </c>
    </row>
    <row r="2" spans="1:2" ht="15">
      <c r="A2" s="2">
        <v>45369</v>
      </c>
      <c r="B2" s="5">
        <v>100.83000183105469</v>
      </c>
    </row>
    <row r="3" spans="1:16" ht="12.75">
      <c r="A3" s="2">
        <v>45370</v>
      </c>
      <c r="B3" s="5">
        <v>108.38999938964844</v>
      </c>
      <c r="O3" s="53"/>
      <c r="P3" s="53"/>
    </row>
    <row r="4" spans="1:16" ht="12.75">
      <c r="A4" s="2">
        <v>45371</v>
      </c>
      <c r="B4" s="5">
        <v>172.4199981689453</v>
      </c>
      <c r="O4" s="54"/>
      <c r="P4" s="55"/>
    </row>
    <row r="5" spans="1:16" ht="12.75">
      <c r="A5" s="2">
        <v>45372</v>
      </c>
      <c r="B5" s="5">
        <v>166.3699951171875</v>
      </c>
      <c r="O5" s="56"/>
      <c r="P5" s="57"/>
    </row>
    <row r="6" spans="1:16" ht="12.75">
      <c r="A6" s="2">
        <v>45373</v>
      </c>
      <c r="B6" s="5">
        <v>211.75</v>
      </c>
      <c r="O6" s="56"/>
      <c r="P6" s="57"/>
    </row>
    <row r="7" spans="1:16" ht="12.75">
      <c r="A7" s="2">
        <v>45374</v>
      </c>
      <c r="B7" s="5">
        <v>197.1300048828125</v>
      </c>
      <c r="O7" s="56"/>
      <c r="P7" s="57"/>
    </row>
    <row r="8" spans="1:16" ht="12.75">
      <c r="A8" s="2">
        <v>45375</v>
      </c>
      <c r="B8" s="5">
        <v>135.11000061035156</v>
      </c>
      <c r="O8" s="56"/>
      <c r="P8" s="57"/>
    </row>
    <row r="9" spans="1:16" ht="12.75">
      <c r="A9" s="2">
        <v>45376</v>
      </c>
      <c r="B9" s="5">
        <v>167.3800048828125</v>
      </c>
      <c r="O9" s="56"/>
      <c r="P9" s="57"/>
    </row>
    <row r="10" spans="1:16" ht="12.75">
      <c r="A10" s="2">
        <v>45377</v>
      </c>
      <c r="B10" s="5">
        <v>134.61000061035156</v>
      </c>
      <c r="O10" s="56"/>
      <c r="P10" s="57"/>
    </row>
    <row r="11" spans="1:16" ht="12.75">
      <c r="A11" s="2">
        <v>45378</v>
      </c>
      <c r="B11" s="5">
        <v>142.1699981689453</v>
      </c>
      <c r="O11" s="56"/>
      <c r="P11" s="57"/>
    </row>
    <row r="12" spans="1:16" ht="12.75">
      <c r="A12" s="2">
        <v>45379</v>
      </c>
      <c r="B12" s="5">
        <v>146.2100067138672</v>
      </c>
      <c r="O12" s="56"/>
      <c r="P12" s="57"/>
    </row>
    <row r="13" spans="1:16" ht="12.75">
      <c r="A13" s="2">
        <v>45380</v>
      </c>
      <c r="B13" s="5">
        <v>166.8800048828125</v>
      </c>
      <c r="O13" s="56"/>
      <c r="P13" s="57"/>
    </row>
    <row r="14" spans="1:16" ht="12.75">
      <c r="A14" s="2">
        <v>45381</v>
      </c>
      <c r="B14" s="5">
        <v>135.11000061035156</v>
      </c>
      <c r="O14" s="56"/>
      <c r="P14" s="57"/>
    </row>
    <row r="15" spans="1:16" ht="12.75">
      <c r="A15" s="2">
        <v>45382</v>
      </c>
      <c r="B15" s="5">
        <v>135.11000061035156</v>
      </c>
      <c r="O15" s="56"/>
      <c r="P15" s="57"/>
    </row>
    <row r="16" spans="1:16" ht="12.75">
      <c r="A16" s="2">
        <v>45383</v>
      </c>
      <c r="B16" s="5">
        <v>153.77000427246094</v>
      </c>
      <c r="O16" s="56"/>
      <c r="P16" s="57"/>
    </row>
    <row r="17" spans="1:16" ht="15">
      <c r="A17" s="2">
        <v>45384</v>
      </c>
      <c r="B17" s="5">
        <v>153.77000427246094</v>
      </c>
      <c r="O17" s="56"/>
      <c r="P17" s="57"/>
    </row>
    <row r="18" spans="1:16" ht="15">
      <c r="A18" s="2">
        <v>45385</v>
      </c>
      <c r="B18" s="5">
        <v>148.22000122070312</v>
      </c>
      <c r="O18" s="56"/>
      <c r="P18" s="57"/>
    </row>
    <row r="19" spans="1:16" ht="15">
      <c r="A19" s="2">
        <v>45386</v>
      </c>
      <c r="B19" s="5">
        <v>161.3300018310547</v>
      </c>
      <c r="O19" s="56"/>
      <c r="P19" s="57"/>
    </row>
    <row r="20" spans="1:16" ht="15">
      <c r="A20" s="2">
        <v>45387</v>
      </c>
      <c r="B20" s="5">
        <v>90.23999786376953</v>
      </c>
      <c r="O20" s="56"/>
      <c r="P20" s="57"/>
    </row>
    <row r="21" spans="1:16" ht="15">
      <c r="A21" s="2">
        <v>45388</v>
      </c>
      <c r="B21" s="5">
        <v>150.24000549316406</v>
      </c>
      <c r="O21" s="56"/>
      <c r="P21" s="57"/>
    </row>
    <row r="22" spans="1:16" ht="15">
      <c r="A22" s="2">
        <v>45389</v>
      </c>
      <c r="B22" s="5">
        <v>148.72999572753906</v>
      </c>
      <c r="E22" s="5" t="s">
        <v>52</v>
      </c>
      <c r="O22" s="56"/>
      <c r="P22" s="57"/>
    </row>
    <row r="23" spans="1:16" ht="15">
      <c r="A23" s="2">
        <v>45390</v>
      </c>
      <c r="B23" s="5">
        <v>126.54000091552734</v>
      </c>
      <c r="O23" s="56"/>
      <c r="P23" s="57"/>
    </row>
    <row r="24" spans="1:16" ht="15">
      <c r="A24" s="2">
        <v>45391</v>
      </c>
      <c r="B24" s="5">
        <v>172.92999267578125</v>
      </c>
      <c r="O24" s="56"/>
      <c r="P24" s="57"/>
    </row>
    <row r="25" spans="1:16" ht="15">
      <c r="A25" s="2">
        <v>45392</v>
      </c>
      <c r="B25" s="5">
        <v>184.52000427246094</v>
      </c>
      <c r="O25" s="56"/>
      <c r="P25" s="57"/>
    </row>
    <row r="26" spans="1:16" ht="15">
      <c r="A26" s="2">
        <v>45393</v>
      </c>
      <c r="B26" s="5">
        <v>151.75</v>
      </c>
      <c r="O26" s="56"/>
      <c r="P26" s="57"/>
    </row>
    <row r="27" spans="1:16" ht="15">
      <c r="A27" s="2">
        <v>45394</v>
      </c>
      <c r="B27" s="5">
        <v>135.11000061035156</v>
      </c>
      <c r="O27" s="56"/>
      <c r="P27" s="57"/>
    </row>
    <row r="28" spans="1:16" ht="15">
      <c r="A28" s="2">
        <v>45395</v>
      </c>
      <c r="B28" s="5">
        <v>122.01000213623047</v>
      </c>
      <c r="O28" s="56"/>
      <c r="P28" s="57"/>
    </row>
    <row r="29" spans="1:16" ht="15">
      <c r="A29" s="2">
        <v>45396</v>
      </c>
      <c r="B29" s="5">
        <v>122.01000213623047</v>
      </c>
      <c r="O29" s="56"/>
      <c r="P29" s="57"/>
    </row>
    <row r="30" spans="1:16" ht="15">
      <c r="A30" s="2">
        <v>45397</v>
      </c>
      <c r="B30" s="5">
        <v>135.11000061035156</v>
      </c>
      <c r="O30" s="56"/>
      <c r="P30" s="57"/>
    </row>
    <row r="31" spans="15:16" ht="15">
      <c r="O31" s="56"/>
      <c r="P31" s="57"/>
    </row>
    <row r="32" spans="15:16" ht="15">
      <c r="O32" s="56"/>
      <c r="P32" s="57"/>
    </row>
    <row r="33" spans="15:16" ht="15">
      <c r="O33" s="56"/>
      <c r="P33" s="57"/>
    </row>
    <row r="34" spans="4:16" ht="15">
      <c r="D34" s="18"/>
      <c r="O34" s="56"/>
      <c r="P34" s="57"/>
    </row>
    <row r="35" spans="4:16" ht="15">
      <c r="D35" s="18"/>
      <c r="O35" s="56"/>
      <c r="P35" s="57"/>
    </row>
    <row r="36" ht="15">
      <c r="D36" s="18"/>
    </row>
    <row r="37" ht="15">
      <c r="D37" s="18"/>
    </row>
    <row r="38" ht="15">
      <c r="D38" s="18"/>
    </row>
    <row r="39" ht="15">
      <c r="D39" s="18"/>
    </row>
  </sheetData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0CF4C-4E87-473B-A336-E1378E9E6ACA}">
  <dimension ref="A1:A1"/>
  <sheetViews>
    <sheetView tabSelected="1" workbookViewId="0" topLeftCell="A1"/>
  </sheetViews>
  <sheetFormatPr defaultColWidth="9.140625" defaultRowHeight="15"/>
  <cols>
    <col min="1" max="16384" width="9.140625" style="5" customWidth="1"/>
  </cols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1B3F8-5A01-4207-A84C-95C259792CC6}">
  <dimension ref="A1:E30"/>
  <sheetViews>
    <sheetView workbookViewId="0" topLeftCell="A1">
      <selection activeCell="J28" sqref="J28"/>
    </sheetView>
  </sheetViews>
  <sheetFormatPr defaultColWidth="9.140625" defaultRowHeight="15"/>
  <cols>
    <col min="1" max="1" width="14.28125" style="5" customWidth="1"/>
    <col min="2" max="2" width="9.7109375" style="5" customWidth="1"/>
    <col min="3" max="3" width="10.28125" style="5" customWidth="1"/>
    <col min="4" max="4" width="10.8515625" style="5" customWidth="1"/>
    <col min="5" max="10" width="9.140625" style="5" customWidth="1"/>
    <col min="11" max="11" width="10.140625" style="5" bestFit="1" customWidth="1"/>
    <col min="12" max="16384" width="9.140625" style="5" customWidth="1"/>
  </cols>
  <sheetData>
    <row r="1" spans="1:4" ht="38.25">
      <c r="A1" s="1" t="s">
        <v>2</v>
      </c>
      <c r="B1" s="1" t="s">
        <v>10</v>
      </c>
      <c r="C1" s="1" t="s">
        <v>11</v>
      </c>
      <c r="D1" s="1" t="s">
        <v>12</v>
      </c>
    </row>
    <row r="2" spans="1:4" ht="15">
      <c r="A2" s="8">
        <v>45369</v>
      </c>
      <c r="B2" s="3">
        <v>0</v>
      </c>
      <c r="C2" s="4">
        <v>0</v>
      </c>
      <c r="D2" s="4">
        <v>0</v>
      </c>
    </row>
    <row r="3" spans="1:5" ht="15">
      <c r="A3" s="2">
        <v>45370</v>
      </c>
      <c r="B3" s="3">
        <v>0</v>
      </c>
      <c r="C3" s="3">
        <v>0</v>
      </c>
      <c r="D3" s="3">
        <v>0</v>
      </c>
      <c r="E3" s="6"/>
    </row>
    <row r="4" spans="1:5" ht="15">
      <c r="A4" s="2">
        <v>45371</v>
      </c>
      <c r="B4" s="3">
        <v>0</v>
      </c>
      <c r="C4" s="3">
        <v>0</v>
      </c>
      <c r="D4" s="3">
        <v>0</v>
      </c>
      <c r="E4" s="6"/>
    </row>
    <row r="5" spans="1:5" ht="15">
      <c r="A5" s="2">
        <v>45372</v>
      </c>
      <c r="B5" s="3">
        <v>0</v>
      </c>
      <c r="C5" s="3">
        <v>0</v>
      </c>
      <c r="D5" s="3">
        <v>0</v>
      </c>
      <c r="E5" s="6"/>
    </row>
    <row r="6" spans="1:5" ht="15">
      <c r="A6" s="2">
        <v>45373</v>
      </c>
      <c r="B6" s="3">
        <v>0.19499999284744263</v>
      </c>
      <c r="C6" s="3">
        <v>0.11999999731779099</v>
      </c>
      <c r="D6" s="3">
        <v>0</v>
      </c>
      <c r="E6" s="6"/>
    </row>
    <row r="7" spans="1:5" ht="15">
      <c r="A7" s="2">
        <v>45374</v>
      </c>
      <c r="B7" s="3">
        <v>0.45499998331069946</v>
      </c>
      <c r="C7" s="3">
        <v>0.11999999731779099</v>
      </c>
      <c r="D7" s="3">
        <v>0.5600000023841858</v>
      </c>
      <c r="E7" s="6"/>
    </row>
    <row r="8" spans="1:5" ht="15">
      <c r="A8" s="2">
        <v>45375</v>
      </c>
      <c r="B8" s="3">
        <v>0.3449999913573265</v>
      </c>
      <c r="C8" s="3">
        <v>0.07999999821186066</v>
      </c>
      <c r="D8" s="3">
        <v>0.1599999964237213</v>
      </c>
      <c r="E8" s="6"/>
    </row>
    <row r="9" spans="1:5" ht="15">
      <c r="A9" s="2">
        <v>45376</v>
      </c>
      <c r="B9" s="3">
        <v>0.08500000089406967</v>
      </c>
      <c r="C9" s="3">
        <v>0</v>
      </c>
      <c r="D9" s="3">
        <v>0</v>
      </c>
      <c r="E9" s="6"/>
    </row>
    <row r="10" spans="1:5" ht="15">
      <c r="A10" s="2">
        <v>45377</v>
      </c>
      <c r="B10" s="3">
        <v>0</v>
      </c>
      <c r="C10" s="3">
        <v>0</v>
      </c>
      <c r="D10" s="3">
        <v>0</v>
      </c>
      <c r="E10" s="6"/>
    </row>
    <row r="11" spans="1:5" ht="12.75">
      <c r="A11" s="2">
        <v>45378</v>
      </c>
      <c r="B11" s="3">
        <v>0.1899999976158142</v>
      </c>
      <c r="C11" s="3">
        <v>0.03999999910593033</v>
      </c>
      <c r="D11" s="3">
        <v>0</v>
      </c>
      <c r="E11" s="6"/>
    </row>
    <row r="12" spans="1:5" ht="12.75">
      <c r="A12" s="2">
        <v>45379</v>
      </c>
      <c r="B12" s="3">
        <v>0.1899999976158142</v>
      </c>
      <c r="C12" s="3">
        <v>0.07999999821186066</v>
      </c>
      <c r="D12" s="3">
        <v>0.1599999964237213</v>
      </c>
      <c r="E12" s="6"/>
    </row>
    <row r="13" spans="1:5" ht="12.75">
      <c r="A13" s="2">
        <v>45380</v>
      </c>
      <c r="B13" s="3">
        <v>0.33500000834465027</v>
      </c>
      <c r="C13" s="3">
        <v>0.11999999731779099</v>
      </c>
      <c r="D13" s="3">
        <v>0.4399999976158142</v>
      </c>
      <c r="E13" s="6"/>
    </row>
    <row r="14" spans="1:5" ht="12.75">
      <c r="A14" s="2">
        <v>45381</v>
      </c>
      <c r="B14" s="3">
        <v>0.34000000823289156</v>
      </c>
      <c r="C14" s="3">
        <v>0</v>
      </c>
      <c r="D14" s="3">
        <v>0.07999999821186066</v>
      </c>
      <c r="E14" s="6"/>
    </row>
    <row r="15" spans="1:5" ht="12.75">
      <c r="A15" s="2">
        <v>45382</v>
      </c>
      <c r="B15" s="3">
        <v>0.009999999776482582</v>
      </c>
      <c r="C15" s="3">
        <v>0</v>
      </c>
      <c r="D15" s="3">
        <v>0</v>
      </c>
      <c r="E15" s="6"/>
    </row>
    <row r="16" spans="1:5" ht="12.75">
      <c r="A16" s="2">
        <v>45383</v>
      </c>
      <c r="B16" s="3">
        <v>0.004999999888241291</v>
      </c>
      <c r="C16" s="3">
        <v>0</v>
      </c>
      <c r="D16" s="3">
        <v>0</v>
      </c>
      <c r="E16" s="6"/>
    </row>
    <row r="17" spans="1:5" ht="12.75">
      <c r="A17" s="2">
        <v>45384</v>
      </c>
      <c r="B17" s="3">
        <v>0</v>
      </c>
      <c r="C17" s="3">
        <v>0</v>
      </c>
      <c r="D17" s="3">
        <v>0</v>
      </c>
      <c r="E17" s="6"/>
    </row>
    <row r="18" spans="1:5" ht="12.75">
      <c r="A18" s="2">
        <v>45385</v>
      </c>
      <c r="B18" s="3">
        <v>0.004999999888241291</v>
      </c>
      <c r="C18" s="3">
        <v>0</v>
      </c>
      <c r="D18" s="3">
        <v>0</v>
      </c>
      <c r="E18" s="6"/>
    </row>
    <row r="19" spans="1:5" ht="12.75">
      <c r="A19" s="2">
        <v>45386</v>
      </c>
      <c r="B19" s="3">
        <v>0.43500000704079866</v>
      </c>
      <c r="C19" s="3">
        <v>0.9200000166893005</v>
      </c>
      <c r="D19" s="3">
        <v>0.2800000011920929</v>
      </c>
      <c r="E19" s="6"/>
    </row>
    <row r="20" spans="1:5" ht="12.75">
      <c r="A20" s="2">
        <v>45387</v>
      </c>
      <c r="B20" s="3">
        <v>0.49000000581145287</v>
      </c>
      <c r="C20" s="3">
        <v>0.1599999964237213</v>
      </c>
      <c r="D20" s="3">
        <v>0.23999999463558197</v>
      </c>
      <c r="E20" s="6"/>
    </row>
    <row r="21" spans="1:5" ht="12.75">
      <c r="A21" s="2">
        <v>45388</v>
      </c>
      <c r="B21" s="3">
        <v>0.05999999865889549</v>
      </c>
      <c r="C21" s="3">
        <v>0</v>
      </c>
      <c r="D21" s="3">
        <v>0</v>
      </c>
      <c r="E21" s="6"/>
    </row>
    <row r="22" spans="1:5" ht="12.75">
      <c r="A22" s="2">
        <v>45389</v>
      </c>
      <c r="B22" s="3">
        <v>0</v>
      </c>
      <c r="C22" s="3">
        <v>0</v>
      </c>
      <c r="D22" s="3">
        <v>0</v>
      </c>
      <c r="E22" s="6"/>
    </row>
    <row r="23" spans="1:5" ht="12.75">
      <c r="A23" s="2">
        <v>45390</v>
      </c>
      <c r="B23" s="3">
        <v>0</v>
      </c>
      <c r="C23" s="3">
        <v>0</v>
      </c>
      <c r="D23" s="3">
        <v>0</v>
      </c>
      <c r="E23" s="6"/>
    </row>
    <row r="24" spans="1:5" ht="12.75">
      <c r="A24" s="2">
        <v>45391</v>
      </c>
      <c r="B24" s="3">
        <v>0</v>
      </c>
      <c r="C24" s="3">
        <v>0</v>
      </c>
      <c r="D24" s="3">
        <v>0</v>
      </c>
      <c r="E24" s="6"/>
    </row>
    <row r="25" spans="1:5" ht="12.75">
      <c r="A25" s="2">
        <v>45392</v>
      </c>
      <c r="B25" s="3">
        <v>0</v>
      </c>
      <c r="C25" s="3">
        <v>0</v>
      </c>
      <c r="D25" s="3">
        <v>0</v>
      </c>
      <c r="E25" s="6"/>
    </row>
    <row r="26" spans="1:5" ht="12.75">
      <c r="A26" s="2">
        <v>45393</v>
      </c>
      <c r="B26" s="3">
        <v>0</v>
      </c>
      <c r="C26" s="3">
        <v>0</v>
      </c>
      <c r="D26" s="3">
        <v>0</v>
      </c>
      <c r="E26" s="6"/>
    </row>
    <row r="27" spans="1:5" ht="12.75">
      <c r="A27" s="2">
        <v>45394</v>
      </c>
      <c r="B27" s="3">
        <v>0</v>
      </c>
      <c r="C27" s="3">
        <v>0</v>
      </c>
      <c r="D27" s="3">
        <v>0</v>
      </c>
      <c r="E27" s="6"/>
    </row>
    <row r="28" spans="1:5" ht="15">
      <c r="A28" s="2">
        <v>45395</v>
      </c>
      <c r="B28" s="3">
        <v>0.47999998927116394</v>
      </c>
      <c r="C28" s="3">
        <v>1.0399999618530273</v>
      </c>
      <c r="D28" s="3">
        <v>0.4000000059604645</v>
      </c>
      <c r="E28" s="6"/>
    </row>
    <row r="29" spans="1:5" ht="15">
      <c r="A29" s="2">
        <v>45396</v>
      </c>
      <c r="B29" s="3">
        <v>0.4899999890476465</v>
      </c>
      <c r="C29" s="3">
        <v>0.03999999910593033</v>
      </c>
      <c r="D29" s="3">
        <v>0.4000000059604645</v>
      </c>
      <c r="E29" s="6"/>
    </row>
    <row r="30" spans="1:5" ht="15">
      <c r="A30" s="2">
        <v>45397</v>
      </c>
      <c r="B30" s="3">
        <v>0.019999999552965164</v>
      </c>
      <c r="C30" s="3">
        <v>0</v>
      </c>
      <c r="D30" s="3">
        <v>0</v>
      </c>
      <c r="E30" s="6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008EE-CB2E-468D-A38B-795070ED3ADD}">
  <dimension ref="A1:E30"/>
  <sheetViews>
    <sheetView workbookViewId="0" topLeftCell="A11">
      <selection activeCell="E36" sqref="E36"/>
    </sheetView>
  </sheetViews>
  <sheetFormatPr defaultColWidth="9.140625" defaultRowHeight="15"/>
  <cols>
    <col min="1" max="1" width="11.140625" style="5" customWidth="1"/>
    <col min="2" max="2" width="12.8515625" style="5" customWidth="1"/>
    <col min="3" max="3" width="12.7109375" style="5" customWidth="1"/>
    <col min="4" max="4" width="11.28125" style="5" customWidth="1"/>
    <col min="5" max="5" width="12.28125" style="5" customWidth="1"/>
    <col min="6" max="6" width="10.140625" style="5" bestFit="1" customWidth="1"/>
    <col min="7" max="7" width="15.7109375" style="5" customWidth="1"/>
    <col min="8" max="8" width="13.7109375" style="5" customWidth="1"/>
    <col min="9" max="9" width="15.8515625" style="5" customWidth="1"/>
    <col min="10" max="10" width="15.00390625" style="5" customWidth="1"/>
    <col min="11" max="11" width="10.140625" style="5" bestFit="1" customWidth="1"/>
    <col min="12" max="16384" width="9.140625" style="5" customWidth="1"/>
  </cols>
  <sheetData>
    <row r="1" spans="1:5" ht="36" customHeight="1">
      <c r="A1" s="1" t="s">
        <v>2</v>
      </c>
      <c r="B1" s="1" t="s">
        <v>13</v>
      </c>
      <c r="C1" s="1" t="s">
        <v>14</v>
      </c>
      <c r="D1" s="1" t="s">
        <v>15</v>
      </c>
      <c r="E1" s="1" t="s">
        <v>16</v>
      </c>
    </row>
    <row r="2" spans="1:5" ht="15">
      <c r="A2" s="2">
        <v>45369</v>
      </c>
      <c r="B2" s="7">
        <v>5343.578608194987</v>
      </c>
      <c r="C2" s="7">
        <v>1603.9509468078613</v>
      </c>
      <c r="D2" s="7">
        <v>2761.87331644694</v>
      </c>
      <c r="E2" s="9">
        <v>1385.6812388102214</v>
      </c>
    </row>
    <row r="3" spans="1:5" ht="15">
      <c r="A3" s="2">
        <v>45370</v>
      </c>
      <c r="B3" s="7">
        <v>5258.316696166992</v>
      </c>
      <c r="C3" s="7">
        <v>1600.4614601135254</v>
      </c>
      <c r="D3" s="7">
        <v>2805.537124633789</v>
      </c>
      <c r="E3" s="9">
        <v>1329.5433197021484</v>
      </c>
    </row>
    <row r="4" spans="1:5" ht="15">
      <c r="A4" s="2">
        <v>45371</v>
      </c>
      <c r="B4" s="7">
        <v>5180.4398193359375</v>
      </c>
      <c r="C4" s="7">
        <v>1611.02583694458</v>
      </c>
      <c r="D4" s="7">
        <v>2802.999910990397</v>
      </c>
      <c r="E4" s="9">
        <v>1295.2800038655598</v>
      </c>
    </row>
    <row r="5" spans="1:5" ht="12.75">
      <c r="A5" s="2">
        <v>45372</v>
      </c>
      <c r="B5" s="7">
        <v>5166.0669504801435</v>
      </c>
      <c r="C5" s="7">
        <v>1627.7356363932292</v>
      </c>
      <c r="D5" s="7">
        <v>2763.051877339681</v>
      </c>
      <c r="E5" s="9">
        <v>1258.9991709391277</v>
      </c>
    </row>
    <row r="6" spans="1:5" ht="12.75">
      <c r="A6" s="2">
        <v>45373</v>
      </c>
      <c r="B6" s="7">
        <v>5108.447525024414</v>
      </c>
      <c r="C6" s="7">
        <v>1614.8748105367024</v>
      </c>
      <c r="D6" s="7">
        <v>2719.2785415649414</v>
      </c>
      <c r="E6" s="9">
        <v>1198.0420786539714</v>
      </c>
    </row>
    <row r="7" spans="1:5" ht="12.75">
      <c r="A7" s="2">
        <v>45374</v>
      </c>
      <c r="B7" s="7">
        <v>5184.293818155925</v>
      </c>
      <c r="C7" s="7">
        <v>1661.3743680318196</v>
      </c>
      <c r="D7" s="7">
        <v>3024.3149083455405</v>
      </c>
      <c r="E7" s="9">
        <v>1186.1791737874348</v>
      </c>
    </row>
    <row r="8" spans="1:5" ht="12.75">
      <c r="A8" s="2">
        <v>45375</v>
      </c>
      <c r="B8" s="7">
        <v>5500.304397583008</v>
      </c>
      <c r="C8" s="7">
        <v>1657.6603101094563</v>
      </c>
      <c r="D8" s="7">
        <v>3085.9231160481772</v>
      </c>
      <c r="E8" s="9">
        <v>1228.6658426920574</v>
      </c>
    </row>
    <row r="9" spans="1:5" ht="12.75">
      <c r="A9" s="2">
        <v>45376</v>
      </c>
      <c r="B9" s="7">
        <v>5442.6366780598955</v>
      </c>
      <c r="C9" s="7">
        <v>1623.9955228169758</v>
      </c>
      <c r="D9" s="7">
        <v>3069.2692998250327</v>
      </c>
      <c r="E9" s="9">
        <v>1201.856236775716</v>
      </c>
    </row>
    <row r="10" spans="1:5" ht="12.75">
      <c r="A10" s="2">
        <v>45377</v>
      </c>
      <c r="B10" s="7">
        <v>5351.8927815755205</v>
      </c>
      <c r="C10" s="7">
        <v>1628.459270477295</v>
      </c>
      <c r="D10" s="7">
        <v>3126.0273234049478</v>
      </c>
      <c r="E10" s="9">
        <v>1161.8845926920574</v>
      </c>
    </row>
    <row r="11" spans="1:5" ht="12.75">
      <c r="A11" s="2">
        <v>45378</v>
      </c>
      <c r="B11" s="7">
        <v>5300.905181884766</v>
      </c>
      <c r="C11" s="7">
        <v>1638.8135464986165</v>
      </c>
      <c r="D11" s="7">
        <v>2976.8880055745444</v>
      </c>
      <c r="E11" s="9">
        <v>1126.402099609375</v>
      </c>
    </row>
    <row r="12" spans="1:5" ht="12.75">
      <c r="A12" s="2">
        <v>45379</v>
      </c>
      <c r="B12" s="7">
        <v>5169.023615519206</v>
      </c>
      <c r="C12" s="7">
        <v>1643.2787424723308</v>
      </c>
      <c r="D12" s="7">
        <v>2933.7250849405923</v>
      </c>
      <c r="E12" s="9">
        <v>1162.7775166829426</v>
      </c>
    </row>
    <row r="13" spans="1:5" ht="12.75">
      <c r="A13" s="2">
        <v>45380</v>
      </c>
      <c r="B13" s="7">
        <v>5143.539617598684</v>
      </c>
      <c r="C13" s="7">
        <v>1371.7144788106282</v>
      </c>
      <c r="D13" s="7">
        <v>2952.2045669555664</v>
      </c>
      <c r="E13" s="9">
        <v>1171.1087697347004</v>
      </c>
    </row>
    <row r="14" spans="1:5" ht="12.75">
      <c r="A14" s="2">
        <v>45381</v>
      </c>
      <c r="B14" s="7">
        <v>5021.8869222005205</v>
      </c>
      <c r="C14" s="7">
        <v>1082.3217671712239</v>
      </c>
      <c r="D14" s="7">
        <v>2688.9714584350586</v>
      </c>
      <c r="E14" s="9">
        <v>1256.5225168863933</v>
      </c>
    </row>
    <row r="15" spans="1:5" ht="12.75">
      <c r="A15" s="2">
        <v>45382</v>
      </c>
      <c r="B15" s="7">
        <v>4648.2488199869795</v>
      </c>
      <c r="C15" s="7">
        <v>1041.7101643880208</v>
      </c>
      <c r="D15" s="7">
        <v>2468.368309020996</v>
      </c>
      <c r="E15" s="9">
        <v>1250.7858378092449</v>
      </c>
    </row>
    <row r="16" spans="1:5" ht="12.75">
      <c r="A16" s="2">
        <v>45383</v>
      </c>
      <c r="B16" s="7">
        <v>4490.54426574707</v>
      </c>
      <c r="C16" s="7">
        <v>1004.2517687479655</v>
      </c>
      <c r="D16" s="7">
        <v>2435.251609802246</v>
      </c>
      <c r="E16" s="9">
        <v>1276.5216674804688</v>
      </c>
    </row>
    <row r="17" spans="1:5" ht="12.75">
      <c r="A17" s="2">
        <v>45384</v>
      </c>
      <c r="B17" s="7">
        <v>4454.693939208984</v>
      </c>
      <c r="C17" s="7">
        <v>973.239990234375</v>
      </c>
      <c r="D17" s="7">
        <v>2676.267094930013</v>
      </c>
      <c r="E17" s="9">
        <v>1291.704584757487</v>
      </c>
    </row>
    <row r="18" spans="1:5" ht="12.75">
      <c r="A18" s="2">
        <v>45385</v>
      </c>
      <c r="B18" s="7">
        <v>4551.794743855794</v>
      </c>
      <c r="C18" s="7">
        <v>742.866771697998</v>
      </c>
      <c r="D18" s="7">
        <v>2822.9100062052407</v>
      </c>
      <c r="E18" s="9">
        <v>1215.292500813802</v>
      </c>
    </row>
    <row r="19" spans="1:5" ht="12.75">
      <c r="A19" s="2">
        <v>45386</v>
      </c>
      <c r="B19" s="7">
        <v>4366.4802888569075</v>
      </c>
      <c r="C19" s="7">
        <v>559.7214546203613</v>
      </c>
      <c r="D19" s="7">
        <v>2972.9927113850913</v>
      </c>
      <c r="E19" s="9">
        <v>1147.9241739908855</v>
      </c>
    </row>
    <row r="20" spans="1:5" ht="12.75">
      <c r="A20" s="2">
        <v>45387</v>
      </c>
      <c r="B20" s="7">
        <v>4538.749028523763</v>
      </c>
      <c r="C20" s="7">
        <v>770.7540613810221</v>
      </c>
      <c r="D20" s="7">
        <v>3095.159683227539</v>
      </c>
      <c r="E20" s="9">
        <v>1121.1400095621746</v>
      </c>
    </row>
    <row r="21" spans="1:5" ht="15">
      <c r="A21" s="2">
        <v>45388</v>
      </c>
      <c r="B21" s="7">
        <v>4768.8251953125</v>
      </c>
      <c r="C21" s="7">
        <v>1200.515515645345</v>
      </c>
      <c r="D21" s="7">
        <v>3107.5085245768228</v>
      </c>
      <c r="E21" s="9">
        <v>1110.8491821289062</v>
      </c>
    </row>
    <row r="22" spans="1:5" ht="15">
      <c r="A22" s="2">
        <v>45389</v>
      </c>
      <c r="B22" s="7">
        <v>4997.0273844401045</v>
      </c>
      <c r="C22" s="7">
        <v>1108.0156211853027</v>
      </c>
      <c r="D22" s="7">
        <v>3165.256134033203</v>
      </c>
      <c r="E22" s="9">
        <v>1132.4325103759766</v>
      </c>
    </row>
    <row r="23" spans="1:5" ht="15">
      <c r="A23" s="2">
        <v>45390</v>
      </c>
      <c r="B23" s="7">
        <v>4840.178726196289</v>
      </c>
      <c r="C23" s="7">
        <v>855.9879213968912</v>
      </c>
      <c r="D23" s="7">
        <v>3072.7902170817056</v>
      </c>
      <c r="E23" s="9">
        <v>1206.6541748046875</v>
      </c>
    </row>
    <row r="24" spans="1:5" ht="15">
      <c r="A24" s="2">
        <v>45391</v>
      </c>
      <c r="B24" s="7">
        <v>4681.848500569661</v>
      </c>
      <c r="C24" s="7">
        <v>640.7511399586996</v>
      </c>
      <c r="D24" s="7">
        <v>3368.087501525879</v>
      </c>
      <c r="E24" s="9">
        <v>1153.0412699381511</v>
      </c>
    </row>
    <row r="25" spans="1:5" ht="15">
      <c r="A25" s="2">
        <v>45392</v>
      </c>
      <c r="B25" s="7">
        <v>4766.758875528972</v>
      </c>
      <c r="C25" s="7">
        <v>488.94375069936115</v>
      </c>
      <c r="D25" s="7">
        <v>3734.1258443196616</v>
      </c>
      <c r="E25" s="9">
        <v>1092.2320912679036</v>
      </c>
    </row>
    <row r="26" spans="1:5" ht="15">
      <c r="A26" s="2">
        <v>45393</v>
      </c>
      <c r="B26" s="7">
        <v>4834.181864420573</v>
      </c>
      <c r="C26" s="7">
        <v>527.9686406453451</v>
      </c>
      <c r="D26" s="7">
        <v>3879.2160415649414</v>
      </c>
      <c r="E26" s="9">
        <v>1051.9645690917969</v>
      </c>
    </row>
    <row r="27" spans="1:5" ht="15">
      <c r="A27" s="2">
        <v>45394</v>
      </c>
      <c r="B27" s="7">
        <v>5013.0222727457685</v>
      </c>
      <c r="C27" s="7">
        <v>845.9891688028971</v>
      </c>
      <c r="D27" s="7">
        <v>3887.151570638021</v>
      </c>
      <c r="E27" s="9">
        <v>981.4245808919271</v>
      </c>
    </row>
    <row r="28" spans="1:5" ht="15">
      <c r="A28" s="2">
        <v>45395</v>
      </c>
      <c r="B28" s="7">
        <v>5409.265497843425</v>
      </c>
      <c r="C28" s="7">
        <v>1283.2808284759521</v>
      </c>
      <c r="D28" s="7">
        <v>3987.0248794555664</v>
      </c>
      <c r="E28" s="9">
        <v>935.5245869954427</v>
      </c>
    </row>
    <row r="29" spans="1:5" ht="15">
      <c r="A29" s="2">
        <v>45396</v>
      </c>
      <c r="B29" s="7">
        <v>5834.930018107097</v>
      </c>
      <c r="C29" s="7">
        <v>1270.7773946126301</v>
      </c>
      <c r="D29" s="7">
        <v>4025.90980275472</v>
      </c>
      <c r="E29" s="9">
        <v>1005.8691736857096</v>
      </c>
    </row>
    <row r="30" spans="1:5" ht="15">
      <c r="A30" s="2">
        <v>45397</v>
      </c>
      <c r="B30" s="7">
        <v>5704.569157918294</v>
      </c>
      <c r="C30" s="7">
        <v>941.6229159037272</v>
      </c>
      <c r="D30" s="7">
        <v>3988.9816767374673</v>
      </c>
      <c r="E30" s="9">
        <v>1072.0603993733723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E2477-FE5E-4C5E-8172-1F2B0C17E5F9}">
  <dimension ref="A1:G34"/>
  <sheetViews>
    <sheetView workbookViewId="0" topLeftCell="A1">
      <selection activeCell="F17" sqref="F17"/>
    </sheetView>
  </sheetViews>
  <sheetFormatPr defaultColWidth="9.140625" defaultRowHeight="15"/>
  <cols>
    <col min="1" max="1" width="14.28125" style="5" bestFit="1" customWidth="1"/>
    <col min="2" max="3" width="14.7109375" style="5" customWidth="1"/>
    <col min="4" max="4" width="12.00390625" style="5" customWidth="1"/>
    <col min="5" max="5" width="12.00390625" style="5" bestFit="1" customWidth="1"/>
    <col min="6" max="6" width="9.140625" style="5" customWidth="1"/>
    <col min="7" max="7" width="10.140625" style="5" bestFit="1" customWidth="1"/>
    <col min="8" max="16384" width="9.140625" style="5" customWidth="1"/>
  </cols>
  <sheetData>
    <row r="1" spans="1:7" ht="25.5">
      <c r="A1" s="1" t="s">
        <v>2</v>
      </c>
      <c r="B1" s="1" t="s">
        <v>17</v>
      </c>
      <c r="C1" s="1" t="s">
        <v>18</v>
      </c>
      <c r="D1" s="1" t="s">
        <v>13</v>
      </c>
      <c r="E1" s="1" t="s">
        <v>19</v>
      </c>
      <c r="F1" s="1"/>
      <c r="G1" s="1"/>
    </row>
    <row r="2" spans="1:5" ht="15">
      <c r="A2" s="2">
        <v>45369</v>
      </c>
      <c r="B2" s="10">
        <v>997.6666666666666</v>
      </c>
      <c r="C2" s="11">
        <v>44.451770742734276</v>
      </c>
      <c r="D2" s="11">
        <v>373.8958333333333</v>
      </c>
      <c r="E2" s="11"/>
    </row>
    <row r="3" spans="1:5" ht="12.75">
      <c r="A3" s="2">
        <v>45370</v>
      </c>
      <c r="B3" s="10">
        <v>1029.3333333333333</v>
      </c>
      <c r="C3" s="11">
        <v>44.080416560173035</v>
      </c>
      <c r="D3" s="11">
        <v>361.8229166666667</v>
      </c>
      <c r="E3" s="11"/>
    </row>
    <row r="4" spans="1:5" ht="12.75">
      <c r="A4" s="2">
        <v>45371</v>
      </c>
      <c r="B4" s="10">
        <v>1049.4347826086957</v>
      </c>
      <c r="C4" s="11">
        <v>43.77135399977366</v>
      </c>
      <c r="D4" s="11">
        <v>356.8229166666667</v>
      </c>
      <c r="E4" s="11"/>
    </row>
    <row r="5" spans="1:5" ht="12.75">
      <c r="A5" s="2">
        <v>45372</v>
      </c>
      <c r="B5" s="10">
        <v>1085.0869565217392</v>
      </c>
      <c r="C5" s="11">
        <v>44.10239581267039</v>
      </c>
      <c r="D5" s="11">
        <v>353.7291666666667</v>
      </c>
      <c r="E5" s="11"/>
    </row>
    <row r="6" spans="1:5" ht="12.75">
      <c r="A6" s="2">
        <v>45373</v>
      </c>
      <c r="B6" s="10">
        <v>1117.25</v>
      </c>
      <c r="C6" s="11">
        <v>44.52458333969116</v>
      </c>
      <c r="D6" s="11">
        <v>351.8229166666667</v>
      </c>
      <c r="E6" s="11"/>
    </row>
    <row r="7" spans="1:5" ht="12.75">
      <c r="A7" s="2">
        <v>45374</v>
      </c>
      <c r="B7" s="10">
        <v>1108.5416666666667</v>
      </c>
      <c r="C7" s="11">
        <v>45.75729183355967</v>
      </c>
      <c r="D7" s="11">
        <v>356.1979166666667</v>
      </c>
      <c r="E7" s="11"/>
    </row>
    <row r="8" spans="1:5" ht="12.75">
      <c r="A8" s="2">
        <v>45375</v>
      </c>
      <c r="B8" s="10">
        <v>1074.125</v>
      </c>
      <c r="C8" s="11">
        <v>45.03812491893768</v>
      </c>
      <c r="D8" s="11">
        <v>345.4583333333333</v>
      </c>
      <c r="E8" s="11"/>
    </row>
    <row r="9" spans="1:5" ht="12.75">
      <c r="A9" s="2">
        <v>45376</v>
      </c>
      <c r="B9" s="10">
        <v>1081.4583333333333</v>
      </c>
      <c r="C9" s="11">
        <v>43.63145852088928</v>
      </c>
      <c r="D9" s="11">
        <v>345.6770833333333</v>
      </c>
      <c r="E9" s="11"/>
    </row>
    <row r="10" spans="1:5" ht="12.75">
      <c r="A10" s="2">
        <v>45377</v>
      </c>
      <c r="B10" s="10">
        <v>1082.9166666666667</v>
      </c>
      <c r="C10" s="11">
        <v>43.3793748219808</v>
      </c>
      <c r="D10" s="11">
        <v>345.3229166666667</v>
      </c>
      <c r="E10" s="11"/>
    </row>
    <row r="11" spans="1:5" ht="12.75">
      <c r="A11" s="2">
        <v>45378</v>
      </c>
      <c r="B11" s="10">
        <v>1108.4166666666667</v>
      </c>
      <c r="C11" s="11">
        <v>42.59458307425181</v>
      </c>
      <c r="D11" s="11">
        <v>331.0520833333333</v>
      </c>
      <c r="E11" s="11"/>
    </row>
    <row r="12" spans="1:5" ht="12.75">
      <c r="A12" s="2">
        <v>45379</v>
      </c>
      <c r="B12" s="10">
        <v>1045.4583333333333</v>
      </c>
      <c r="C12" s="11">
        <v>40.629374861717224</v>
      </c>
      <c r="D12" s="11">
        <v>348.0833333333333</v>
      </c>
      <c r="E12" s="11"/>
    </row>
    <row r="13" spans="1:5" ht="12.75">
      <c r="A13" s="2">
        <v>45380</v>
      </c>
      <c r="B13" s="10">
        <v>1011.7826086956521</v>
      </c>
      <c r="C13" s="11">
        <v>43.2315624554952</v>
      </c>
      <c r="D13" s="11">
        <v>353.21875</v>
      </c>
      <c r="E13" s="11"/>
    </row>
    <row r="14" spans="1:5" ht="12.75">
      <c r="A14" s="2">
        <v>45381</v>
      </c>
      <c r="B14" s="10">
        <v>975.3333333333334</v>
      </c>
      <c r="C14" s="11">
        <v>41.407291769981384</v>
      </c>
      <c r="D14" s="11">
        <v>368.4479166666667</v>
      </c>
      <c r="E14" s="11"/>
    </row>
    <row r="15" spans="1:5" ht="12.75">
      <c r="A15" s="2">
        <v>45382</v>
      </c>
      <c r="B15" s="10">
        <v>990</v>
      </c>
      <c r="C15" s="11">
        <v>42.29083331425985</v>
      </c>
      <c r="D15" s="11">
        <v>391.5416666666667</v>
      </c>
      <c r="E15" s="11"/>
    </row>
    <row r="16" spans="1:5" ht="12.75">
      <c r="A16" s="2">
        <v>45383</v>
      </c>
      <c r="B16" s="10">
        <v>944.5</v>
      </c>
      <c r="C16" s="11">
        <v>43.62499988079071</v>
      </c>
      <c r="D16" s="11">
        <v>402.2395833333333</v>
      </c>
      <c r="E16" s="11"/>
    </row>
    <row r="17" spans="1:5" ht="12.75">
      <c r="A17" s="2">
        <v>45384</v>
      </c>
      <c r="B17" s="10">
        <v>864.9130434782609</v>
      </c>
      <c r="C17" s="11">
        <v>42.86906250317892</v>
      </c>
      <c r="D17" s="11">
        <v>406.5520833333333</v>
      </c>
      <c r="E17" s="11"/>
    </row>
    <row r="18" spans="1:5" ht="12.75">
      <c r="A18" s="2">
        <v>45385</v>
      </c>
      <c r="B18" s="10">
        <v>908.4166666666666</v>
      </c>
      <c r="C18" s="11">
        <v>40.89916650454203</v>
      </c>
      <c r="D18" s="11">
        <v>374.1458333333333</v>
      </c>
      <c r="E18" s="11"/>
    </row>
    <row r="19" spans="1:5" ht="15">
      <c r="A19" s="2">
        <v>45386</v>
      </c>
      <c r="B19" s="10">
        <v>958.2916666666666</v>
      </c>
      <c r="C19" s="11">
        <v>43.23291655381521</v>
      </c>
      <c r="D19" s="11">
        <v>383.0416666666667</v>
      </c>
      <c r="E19" s="11"/>
    </row>
    <row r="20" spans="1:5" ht="15">
      <c r="A20" s="2">
        <v>45387</v>
      </c>
      <c r="B20" s="10">
        <v>964.7083333333334</v>
      </c>
      <c r="C20" s="11">
        <v>41.06302082538605</v>
      </c>
      <c r="D20" s="11">
        <v>392.4791666666667</v>
      </c>
      <c r="E20" s="11"/>
    </row>
    <row r="21" spans="1:5" ht="15">
      <c r="A21" s="2">
        <v>45388</v>
      </c>
      <c r="B21" s="10">
        <v>976.4166666666666</v>
      </c>
      <c r="C21" s="11">
        <v>42.42124982674917</v>
      </c>
      <c r="D21" s="11">
        <v>377.3333333333333</v>
      </c>
      <c r="E21" s="11"/>
    </row>
    <row r="22" spans="1:5" ht="15">
      <c r="A22" s="2">
        <v>45389</v>
      </c>
      <c r="B22" s="10">
        <v>925.25</v>
      </c>
      <c r="C22" s="11">
        <v>41.569687366485596</v>
      </c>
      <c r="D22" s="11">
        <v>375.9791666666667</v>
      </c>
      <c r="E22" s="11"/>
    </row>
    <row r="23" spans="1:5" ht="15">
      <c r="A23" s="2">
        <v>45390</v>
      </c>
      <c r="B23" s="10">
        <v>811.2916666666666</v>
      </c>
      <c r="C23" s="11">
        <v>39.65385401248932</v>
      </c>
      <c r="D23" s="11">
        <v>376.9270833333333</v>
      </c>
      <c r="E23" s="11"/>
    </row>
    <row r="24" spans="1:5" ht="15">
      <c r="A24" s="2">
        <v>45391</v>
      </c>
      <c r="B24" s="10">
        <v>845.4166666666666</v>
      </c>
      <c r="C24" s="11">
        <v>39.49635406335195</v>
      </c>
      <c r="D24" s="11">
        <v>353.21875</v>
      </c>
      <c r="E24" s="11"/>
    </row>
    <row r="25" spans="1:5" ht="15">
      <c r="A25" s="2">
        <v>45392</v>
      </c>
      <c r="B25" s="10">
        <v>880.2916666666666</v>
      </c>
      <c r="C25" s="11">
        <v>38.954166531562805</v>
      </c>
      <c r="D25" s="11">
        <v>317.25</v>
      </c>
      <c r="E25" s="11"/>
    </row>
    <row r="26" spans="1:5" ht="15">
      <c r="A26" s="2">
        <v>45393</v>
      </c>
      <c r="B26" s="10">
        <v>874.5</v>
      </c>
      <c r="C26" s="11">
        <v>38.42187515894572</v>
      </c>
      <c r="D26" s="11">
        <v>317.7083333333333</v>
      </c>
      <c r="E26" s="11"/>
    </row>
    <row r="27" spans="1:5" ht="15">
      <c r="A27" s="2">
        <v>45394</v>
      </c>
      <c r="B27" s="10">
        <v>925.375</v>
      </c>
      <c r="C27" s="11">
        <v>38.201979200045265</v>
      </c>
      <c r="D27" s="11">
        <v>301.03125</v>
      </c>
      <c r="E27" s="11"/>
    </row>
    <row r="28" spans="1:5" ht="15">
      <c r="A28" s="2">
        <v>45395</v>
      </c>
      <c r="B28" s="10">
        <v>956.9166666666666</v>
      </c>
      <c r="C28" s="11">
        <v>38.06364587942759</v>
      </c>
      <c r="D28" s="11">
        <v>290.1770833333333</v>
      </c>
      <c r="E28" s="11"/>
    </row>
    <row r="29" spans="1:5" ht="15">
      <c r="A29" s="2">
        <v>45396</v>
      </c>
      <c r="B29" s="10">
        <v>917.875</v>
      </c>
      <c r="C29" s="11">
        <v>37.832812468210854</v>
      </c>
      <c r="D29" s="11">
        <v>291.3229166666667</v>
      </c>
      <c r="E29" s="11"/>
    </row>
    <row r="30" spans="1:5" ht="15">
      <c r="A30" s="2">
        <v>45397</v>
      </c>
      <c r="B30" s="10">
        <v>834.375</v>
      </c>
      <c r="C30" s="11">
        <v>44.2230209906896</v>
      </c>
      <c r="D30" s="11">
        <v>306.5</v>
      </c>
      <c r="E30" s="11"/>
    </row>
    <row r="32" ht="15">
      <c r="D32" s="11"/>
    </row>
    <row r="34" ht="15">
      <c r="D34" s="11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2B91C-F634-48E8-A3F7-6855A681A8B1}">
  <dimension ref="A1:E32"/>
  <sheetViews>
    <sheetView workbookViewId="0" topLeftCell="A1">
      <selection activeCell="D29" sqref="D29"/>
    </sheetView>
  </sheetViews>
  <sheetFormatPr defaultColWidth="9.140625" defaultRowHeight="15"/>
  <cols>
    <col min="1" max="1" width="13.28125" style="5" customWidth="1"/>
    <col min="2" max="2" width="11.57421875" style="5" customWidth="1"/>
    <col min="3" max="3" width="11.421875" style="5" customWidth="1"/>
    <col min="4" max="4" width="11.57421875" style="5" customWidth="1"/>
    <col min="5" max="5" width="10.7109375" style="5" customWidth="1"/>
    <col min="6" max="6" width="12.00390625" style="5" hidden="1" customWidth="1"/>
    <col min="7" max="7" width="9.140625" style="5" hidden="1" customWidth="1"/>
    <col min="8" max="16384" width="9.140625" style="5" customWidth="1"/>
  </cols>
  <sheetData>
    <row r="1" spans="1:5" ht="12.75">
      <c r="A1" s="2" t="s">
        <v>2</v>
      </c>
      <c r="B1" s="12" t="s">
        <v>20</v>
      </c>
      <c r="C1" s="13" t="s">
        <v>21</v>
      </c>
      <c r="D1" s="13" t="s">
        <v>22</v>
      </c>
      <c r="E1" s="13" t="s">
        <v>23</v>
      </c>
    </row>
    <row r="2" spans="1:5" ht="12.75">
      <c r="A2" s="2">
        <v>45369</v>
      </c>
      <c r="B2" s="14">
        <v>2.2909874618053436</v>
      </c>
      <c r="C2" s="4">
        <v>36.84858751296997</v>
      </c>
      <c r="D2" s="4">
        <v>39.311649799346924</v>
      </c>
      <c r="E2" s="14">
        <v>0.09819999895989895</v>
      </c>
    </row>
    <row r="3" spans="1:5" ht="12.75">
      <c r="A3" s="2">
        <v>45370</v>
      </c>
      <c r="B3" s="14">
        <v>2.3423111173841686</v>
      </c>
      <c r="C3" s="4">
        <v>35.394822438557945</v>
      </c>
      <c r="D3" s="4">
        <v>37.66889995998807</v>
      </c>
      <c r="E3" s="14">
        <v>0.09052222139305538</v>
      </c>
    </row>
    <row r="4" spans="1:5" ht="12.75">
      <c r="A4" s="2">
        <v>45371</v>
      </c>
      <c r="B4" s="14">
        <v>1.899745442650535</v>
      </c>
      <c r="C4" s="4">
        <v>34.72277242487127</v>
      </c>
      <c r="D4" s="4">
        <v>37.46706425059926</v>
      </c>
      <c r="E4" s="14">
        <v>0.08872727169231935</v>
      </c>
    </row>
    <row r="5" spans="1:5" ht="12.75">
      <c r="A5" s="2">
        <v>45372</v>
      </c>
      <c r="B5" s="14">
        <v>2.1861374974250793</v>
      </c>
      <c r="C5" s="4">
        <v>34.15053749084473</v>
      </c>
      <c r="D5" s="4">
        <v>36.87153720855713</v>
      </c>
      <c r="E5" s="14">
        <v>0.08938749879598618</v>
      </c>
    </row>
    <row r="6" spans="1:5" ht="12.75">
      <c r="A6" s="2">
        <v>45373</v>
      </c>
      <c r="B6" s="14">
        <v>2.159083366394043</v>
      </c>
      <c r="C6" s="4">
        <v>33.86644999186198</v>
      </c>
      <c r="D6" s="4">
        <v>36.91741689046224</v>
      </c>
      <c r="E6" s="14">
        <v>0.09001666555802028</v>
      </c>
    </row>
    <row r="7" spans="1:5" ht="12.75">
      <c r="A7" s="2">
        <v>45374</v>
      </c>
      <c r="B7" s="14">
        <v>1.9054333368937175</v>
      </c>
      <c r="C7" s="4">
        <v>34.90975485907661</v>
      </c>
      <c r="D7" s="4">
        <v>37.29756630791558</v>
      </c>
      <c r="E7" s="14">
        <v>0.0891777773698171</v>
      </c>
    </row>
    <row r="8" spans="1:5" ht="12.75">
      <c r="A8" s="2">
        <v>45375</v>
      </c>
      <c r="B8" s="14">
        <v>1.8986699819564818</v>
      </c>
      <c r="C8" s="4">
        <v>33.106449890136716</v>
      </c>
      <c r="D8" s="4">
        <v>35.000960159301755</v>
      </c>
      <c r="E8" s="14">
        <v>0.08606000021100044</v>
      </c>
    </row>
    <row r="9" spans="1:5" ht="12.75">
      <c r="A9" s="2">
        <v>45376</v>
      </c>
      <c r="B9" s="14">
        <v>2.019574999809265</v>
      </c>
      <c r="C9" s="4">
        <v>33.38640022277832</v>
      </c>
      <c r="D9" s="4">
        <v>35.12215042114258</v>
      </c>
      <c r="E9" s="14">
        <v>0.08737500011920929</v>
      </c>
    </row>
    <row r="10" spans="1:5" ht="12.75">
      <c r="A10" s="2">
        <v>45377</v>
      </c>
      <c r="B10" s="14"/>
      <c r="C10" s="4"/>
      <c r="D10" s="4"/>
      <c r="E10" s="14"/>
    </row>
    <row r="11" spans="1:5" ht="12.75">
      <c r="A11" s="2">
        <v>45378</v>
      </c>
      <c r="B11" s="14"/>
      <c r="C11" s="4"/>
      <c r="D11" s="4"/>
      <c r="E11" s="14"/>
    </row>
    <row r="12" spans="1:5" ht="12.75">
      <c r="A12" s="2">
        <v>45379</v>
      </c>
      <c r="B12" s="14"/>
      <c r="C12" s="4"/>
      <c r="D12" s="4"/>
      <c r="E12" s="14"/>
    </row>
    <row r="13" spans="1:5" ht="12.75">
      <c r="A13" s="2">
        <v>45380</v>
      </c>
      <c r="B13" s="14">
        <v>2.412066618601481</v>
      </c>
      <c r="C13" s="4">
        <v>30.727867126464844</v>
      </c>
      <c r="D13" s="4">
        <v>32.76979955037435</v>
      </c>
      <c r="E13" s="14">
        <v>0.08986666798591614</v>
      </c>
    </row>
    <row r="14" spans="1:5" ht="12.75">
      <c r="A14" s="2">
        <v>45381</v>
      </c>
      <c r="B14" s="14">
        <v>2.379372705112804</v>
      </c>
      <c r="C14" s="4">
        <v>33.01377296447754</v>
      </c>
      <c r="D14" s="4">
        <v>35.41678237915039</v>
      </c>
      <c r="E14" s="14">
        <v>0.09661818092519586</v>
      </c>
    </row>
    <row r="15" spans="1:5" ht="12.75">
      <c r="A15" s="2">
        <v>45382</v>
      </c>
      <c r="B15" s="14">
        <v>3.0110555489857993</v>
      </c>
      <c r="C15" s="4">
        <v>34.831844329833984</v>
      </c>
      <c r="D15" s="4">
        <v>37.92167875501845</v>
      </c>
      <c r="E15" s="14">
        <v>0.10106666634480159</v>
      </c>
    </row>
    <row r="16" spans="1:5" ht="12.75">
      <c r="A16" s="2">
        <v>45383</v>
      </c>
      <c r="B16" s="14">
        <v>3.088525027036667</v>
      </c>
      <c r="C16" s="4">
        <v>36.224775314331055</v>
      </c>
      <c r="D16" s="4">
        <v>39.44073677062988</v>
      </c>
      <c r="E16" s="14">
        <v>0.10212499927729368</v>
      </c>
    </row>
    <row r="17" spans="1:5" ht="12.75">
      <c r="A17" s="2">
        <v>45384</v>
      </c>
      <c r="B17" s="14">
        <v>2.8092363530939277</v>
      </c>
      <c r="C17" s="4">
        <v>36.40107241543856</v>
      </c>
      <c r="D17" s="4">
        <v>39.17615439675071</v>
      </c>
      <c r="E17" s="14">
        <v>0.10247272794896906</v>
      </c>
    </row>
    <row r="18" spans="1:5" ht="15">
      <c r="A18" s="2">
        <v>45385</v>
      </c>
      <c r="B18" s="14">
        <v>2.3532333109113903</v>
      </c>
      <c r="C18" s="4">
        <v>31.426455391777885</v>
      </c>
      <c r="D18" s="4">
        <v>34.192955017089844</v>
      </c>
      <c r="E18" s="14">
        <v>0.08538888891537984</v>
      </c>
    </row>
    <row r="19" spans="1:5" ht="12.75">
      <c r="A19" s="2">
        <v>45386</v>
      </c>
      <c r="B19" s="14">
        <v>2.4710333347320557</v>
      </c>
      <c r="C19" s="4">
        <v>31.625266816880966</v>
      </c>
      <c r="D19" s="4">
        <v>34.08068868849013</v>
      </c>
      <c r="E19" s="14">
        <v>0.08148888829681608</v>
      </c>
    </row>
    <row r="20" spans="1:5" ht="12.75">
      <c r="A20" s="2">
        <v>45387</v>
      </c>
      <c r="B20" s="14">
        <v>2.4727299928665163</v>
      </c>
      <c r="C20" s="4">
        <v>32.2516902923584</v>
      </c>
      <c r="D20" s="4">
        <v>36.14006996154785</v>
      </c>
      <c r="E20" s="14">
        <v>0.07818999998271466</v>
      </c>
    </row>
    <row r="21" spans="1:5" ht="12.75">
      <c r="A21" s="2">
        <v>45388</v>
      </c>
      <c r="B21" s="14">
        <v>2.4893888897365994</v>
      </c>
      <c r="C21" s="4">
        <v>30.484811147054035</v>
      </c>
      <c r="D21" s="4">
        <v>35.016222635904946</v>
      </c>
      <c r="E21" s="14">
        <v>0.0740111114250289</v>
      </c>
    </row>
    <row r="22" spans="1:5" ht="12.75">
      <c r="A22" s="2">
        <v>45389</v>
      </c>
      <c r="B22" s="14">
        <v>2.4498799800872804</v>
      </c>
      <c r="C22" s="4">
        <v>29.53337993621826</v>
      </c>
      <c r="D22" s="4">
        <v>33.78459014892578</v>
      </c>
      <c r="E22" s="14">
        <v>0.07246000096201896</v>
      </c>
    </row>
    <row r="23" spans="1:5" ht="12.75">
      <c r="A23" s="2">
        <v>45390</v>
      </c>
      <c r="B23" s="14">
        <v>2.6844111018710666</v>
      </c>
      <c r="C23" s="4">
        <v>30.211467107137043</v>
      </c>
      <c r="D23" s="4">
        <v>33.19712257385254</v>
      </c>
      <c r="E23" s="14">
        <v>0.0762555557820532</v>
      </c>
    </row>
    <row r="24" spans="1:5" ht="12.75">
      <c r="A24" s="2">
        <v>45391</v>
      </c>
      <c r="B24" s="14">
        <v>2.6729375422000885</v>
      </c>
      <c r="C24" s="4">
        <v>27.83567476272583</v>
      </c>
      <c r="D24" s="4">
        <v>31.279112815856934</v>
      </c>
      <c r="E24" s="14">
        <v>0.07015000004321337</v>
      </c>
    </row>
    <row r="25" spans="1:5" ht="12.75">
      <c r="A25" s="2">
        <v>45392</v>
      </c>
      <c r="B25" s="14">
        <v>2.422090920535001</v>
      </c>
      <c r="C25" s="4">
        <v>23.656273061578926</v>
      </c>
      <c r="D25" s="4">
        <v>26.881618326360528</v>
      </c>
      <c r="E25" s="14">
        <v>0.060154545374891975</v>
      </c>
    </row>
    <row r="26" spans="1:5" ht="12.75">
      <c r="A26" s="2">
        <v>45393</v>
      </c>
      <c r="B26" s="14">
        <v>2.0178110864427357</v>
      </c>
      <c r="C26" s="4">
        <v>24.23657735188802</v>
      </c>
      <c r="D26" s="4">
        <v>26.849666595458984</v>
      </c>
      <c r="E26" s="14">
        <v>0.06338750058785081</v>
      </c>
    </row>
    <row r="27" spans="1:5" ht="12.75">
      <c r="A27" s="2">
        <v>45394</v>
      </c>
      <c r="B27" s="14">
        <v>2.0810999737845526</v>
      </c>
      <c r="C27" s="4">
        <v>23.26263364156087</v>
      </c>
      <c r="D27" s="4">
        <v>25.419522179497612</v>
      </c>
      <c r="E27" s="14">
        <v>0.05974444540010558</v>
      </c>
    </row>
    <row r="28" spans="1:5" ht="12.75">
      <c r="A28" s="2">
        <v>45395</v>
      </c>
      <c r="B28" s="14">
        <v>1.732100009918213</v>
      </c>
      <c r="C28" s="4">
        <v>22.554910087585448</v>
      </c>
      <c r="D28" s="4">
        <v>24.341269874572752</v>
      </c>
      <c r="E28" s="14">
        <v>0.05493999943137169</v>
      </c>
    </row>
    <row r="29" spans="1:5" ht="12.75">
      <c r="A29" s="2">
        <v>45396</v>
      </c>
      <c r="B29" s="14">
        <v>1.7364250272512436</v>
      </c>
      <c r="C29" s="4">
        <v>22.832475423812866</v>
      </c>
      <c r="D29" s="4">
        <v>24.53077507019043</v>
      </c>
      <c r="E29" s="14">
        <v>0.0551749998703599</v>
      </c>
    </row>
    <row r="30" spans="1:5" ht="12.75">
      <c r="A30" s="2">
        <v>45397</v>
      </c>
      <c r="B30" s="14">
        <v>2.169814246041434</v>
      </c>
      <c r="C30" s="4">
        <v>24.319328580583846</v>
      </c>
      <c r="D30" s="4">
        <v>25.784257343837194</v>
      </c>
      <c r="E30" s="14">
        <v>0.05849999934434891</v>
      </c>
    </row>
    <row r="31" ht="12.75"/>
    <row r="32" ht="12.75">
      <c r="E32" s="15"/>
    </row>
    <row r="33" ht="12.75"/>
    <row r="34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9E2B4-A7C1-4811-BF54-EBA185C69BC9}">
  <dimension ref="A1:F30"/>
  <sheetViews>
    <sheetView workbookViewId="0" topLeftCell="A1">
      <selection activeCell="B25" sqref="B25"/>
    </sheetView>
  </sheetViews>
  <sheetFormatPr defaultColWidth="9.140625" defaultRowHeight="15"/>
  <cols>
    <col min="1" max="1" width="12.28125" style="5" customWidth="1"/>
    <col min="2" max="2" width="10.7109375" style="5" customWidth="1"/>
    <col min="3" max="3" width="12.00390625" style="5" customWidth="1"/>
    <col min="4" max="4" width="11.7109375" style="5" customWidth="1"/>
    <col min="5" max="5" width="11.8515625" style="5" customWidth="1"/>
    <col min="6" max="6" width="13.7109375" style="5" hidden="1" customWidth="1"/>
    <col min="7" max="16384" width="9.140625" style="5" customWidth="1"/>
  </cols>
  <sheetData>
    <row r="1" spans="1:5" ht="15">
      <c r="A1" s="2" t="s">
        <v>2</v>
      </c>
      <c r="B1" s="5" t="s">
        <v>20</v>
      </c>
      <c r="C1" s="5" t="s">
        <v>21</v>
      </c>
      <c r="D1" s="5" t="s">
        <v>22</v>
      </c>
      <c r="E1" s="5" t="s">
        <v>23</v>
      </c>
    </row>
    <row r="2" spans="1:6" ht="12.75">
      <c r="A2" s="2">
        <v>45369</v>
      </c>
      <c r="B2" s="16">
        <v>1.3349444336361356</v>
      </c>
      <c r="C2" s="4">
        <v>37.58110004001193</v>
      </c>
      <c r="D2" s="4">
        <v>36.01688808865018</v>
      </c>
      <c r="E2" s="16">
        <v>0.08944444358348846</v>
      </c>
      <c r="F2" s="17"/>
    </row>
    <row r="3" spans="1:6" ht="12.75">
      <c r="A3" s="2">
        <v>45370</v>
      </c>
      <c r="B3" s="16">
        <v>1.036411119831933</v>
      </c>
      <c r="C3" s="4">
        <v>40.567627299915664</v>
      </c>
      <c r="D3" s="4">
        <v>38.901636297052555</v>
      </c>
      <c r="E3" s="16">
        <v>0.09864545545794746</v>
      </c>
      <c r="F3" s="17"/>
    </row>
    <row r="4" spans="1:6" ht="12.75">
      <c r="A4" s="2">
        <v>45371</v>
      </c>
      <c r="B4" s="16">
        <v>0.9281750023365021</v>
      </c>
      <c r="C4" s="4">
        <v>43.12623977661133</v>
      </c>
      <c r="D4" s="4">
        <v>41.012260055541994</v>
      </c>
      <c r="E4" s="16">
        <v>0.10568999946117401</v>
      </c>
      <c r="F4" s="17"/>
    </row>
    <row r="5" spans="1:6" ht="12.75">
      <c r="A5" s="2">
        <v>45372</v>
      </c>
      <c r="B5" s="16">
        <v>1.0088500082492828</v>
      </c>
      <c r="C5" s="4">
        <v>46.27293395996094</v>
      </c>
      <c r="D5" s="4">
        <v>43.80352232191298</v>
      </c>
      <c r="E5" s="16">
        <v>0.1165374992415309</v>
      </c>
      <c r="F5" s="17"/>
    </row>
    <row r="6" spans="1:6" ht="12.75">
      <c r="A6" s="2">
        <v>45373</v>
      </c>
      <c r="B6" s="16">
        <v>0.8545999974012375</v>
      </c>
      <c r="C6" s="4">
        <v>47.52629991011186</v>
      </c>
      <c r="D6" s="4">
        <v>44.886599800803445</v>
      </c>
      <c r="E6" s="16">
        <v>0.11889999969439073</v>
      </c>
      <c r="F6" s="17"/>
    </row>
    <row r="7" spans="1:6" ht="12.75">
      <c r="A7" s="2">
        <v>45374</v>
      </c>
      <c r="B7" s="16">
        <v>0.9039200007915497</v>
      </c>
      <c r="C7" s="4">
        <v>48.39827041625976</v>
      </c>
      <c r="D7" s="4">
        <v>45.39020042419433</v>
      </c>
      <c r="E7" s="16">
        <v>0.11868000030517578</v>
      </c>
      <c r="F7" s="17"/>
    </row>
    <row r="8" spans="1:6" ht="12.75">
      <c r="A8" s="2">
        <v>45375</v>
      </c>
      <c r="B8" s="16">
        <v>1.4117777877383761</v>
      </c>
      <c r="C8" s="4">
        <v>48.848388671875</v>
      </c>
      <c r="D8" s="4">
        <v>45.46372180514865</v>
      </c>
      <c r="E8" s="16">
        <v>0.11956666658322017</v>
      </c>
      <c r="F8" s="17"/>
    </row>
    <row r="9" spans="1:6" ht="12.75">
      <c r="A9" s="2">
        <v>45376</v>
      </c>
      <c r="B9" s="16">
        <v>1.9120636528188533</v>
      </c>
      <c r="C9" s="4">
        <v>47.81560030850497</v>
      </c>
      <c r="D9" s="4">
        <v>44.3650183244185</v>
      </c>
      <c r="E9" s="16">
        <v>0.11808181621811607</v>
      </c>
      <c r="F9" s="17"/>
    </row>
    <row r="10" spans="1:6" ht="12.75">
      <c r="A10" s="2">
        <v>45377</v>
      </c>
      <c r="B10" s="16">
        <v>1.7431000024080276</v>
      </c>
      <c r="C10" s="4">
        <v>47.09618034362793</v>
      </c>
      <c r="D10" s="4">
        <v>43.8265998840332</v>
      </c>
      <c r="E10" s="16">
        <v>0.11622000113129616</v>
      </c>
      <c r="F10" s="17"/>
    </row>
    <row r="11" spans="1:6" ht="12.75">
      <c r="A11" s="2">
        <v>45378</v>
      </c>
      <c r="B11" s="16">
        <v>1.1372571417263575</v>
      </c>
      <c r="C11" s="4">
        <v>46.72189998626709</v>
      </c>
      <c r="D11" s="4">
        <v>43.62133741378784</v>
      </c>
      <c r="E11" s="16">
        <v>0.1128142848610878</v>
      </c>
      <c r="F11" s="17"/>
    </row>
    <row r="12" spans="1:6" ht="12.75">
      <c r="A12" s="2">
        <v>45379</v>
      </c>
      <c r="B12" s="16">
        <v>1.4078666766484578</v>
      </c>
      <c r="C12" s="4">
        <v>46.173666636149086</v>
      </c>
      <c r="D12" s="4">
        <v>43.09945509168837</v>
      </c>
      <c r="E12" s="16">
        <v>0.11170000003443824</v>
      </c>
      <c r="F12" s="17"/>
    </row>
    <row r="13" spans="1:6" ht="12.75">
      <c r="A13" s="2">
        <v>45380</v>
      </c>
      <c r="B13" s="16">
        <v>2.074459981918335</v>
      </c>
      <c r="C13" s="4">
        <v>45.385199864705406</v>
      </c>
      <c r="D13" s="4">
        <v>42.04605038960775</v>
      </c>
      <c r="E13" s="16">
        <v>0.11075833377738793</v>
      </c>
      <c r="F13" s="17"/>
    </row>
    <row r="14" spans="1:6" ht="12.75">
      <c r="A14" s="2">
        <v>45381</v>
      </c>
      <c r="B14" s="16">
        <v>2.235999975885664</v>
      </c>
      <c r="C14" s="4">
        <v>45.42455588446723</v>
      </c>
      <c r="D14" s="4">
        <v>41.64656660291884</v>
      </c>
      <c r="E14" s="16">
        <v>0.11228888812992308</v>
      </c>
      <c r="F14" s="17"/>
    </row>
    <row r="15" spans="1:6" ht="12.75">
      <c r="A15" s="2">
        <v>45382</v>
      </c>
      <c r="B15" s="16">
        <v>2.241022242440118</v>
      </c>
      <c r="C15" s="4">
        <v>46.257889641655815</v>
      </c>
      <c r="D15" s="4">
        <v>41.4903441535102</v>
      </c>
      <c r="E15" s="16">
        <v>0.11336666759517458</v>
      </c>
      <c r="F15" s="17"/>
    </row>
    <row r="16" spans="1:6" ht="12.75">
      <c r="A16" s="2">
        <v>45383</v>
      </c>
      <c r="B16" s="16">
        <v>2.3387250204881034</v>
      </c>
      <c r="C16" s="4">
        <v>47.189625104268394</v>
      </c>
      <c r="D16" s="4">
        <v>41.56924978892008</v>
      </c>
      <c r="E16" s="16">
        <v>0.11503333350022633</v>
      </c>
      <c r="F16" s="17"/>
    </row>
    <row r="17" spans="1:6" ht="12.75">
      <c r="A17" s="2">
        <v>45384</v>
      </c>
      <c r="B17" s="16">
        <v>2.560444460974799</v>
      </c>
      <c r="C17" s="4">
        <v>46.93983289930556</v>
      </c>
      <c r="D17" s="4">
        <v>41.3210563659668</v>
      </c>
      <c r="E17" s="16">
        <v>0.11442222197850545</v>
      </c>
      <c r="F17" s="17"/>
    </row>
    <row r="18" spans="1:6" ht="15">
      <c r="A18" s="2">
        <v>45385</v>
      </c>
      <c r="B18" s="16">
        <v>2.776566664377848</v>
      </c>
      <c r="C18" s="4">
        <v>48.19121085272895</v>
      </c>
      <c r="D18" s="4">
        <v>42.52794392903646</v>
      </c>
      <c r="E18" s="16">
        <v>0.11714444392257267</v>
      </c>
      <c r="F18" s="17"/>
    </row>
    <row r="19" spans="1:6" ht="12.75">
      <c r="A19" s="2">
        <v>45386</v>
      </c>
      <c r="B19" s="16">
        <v>2.8836272196336226</v>
      </c>
      <c r="C19" s="4">
        <v>49.619016329447426</v>
      </c>
      <c r="D19" s="4">
        <v>43.266024907430015</v>
      </c>
      <c r="E19" s="16">
        <v>0.12107499999304612</v>
      </c>
      <c r="F19" s="17"/>
    </row>
    <row r="20" spans="1:6" ht="12.75">
      <c r="A20" s="2">
        <v>45387</v>
      </c>
      <c r="B20" s="16">
        <v>2.811366664038764</v>
      </c>
      <c r="C20" s="4">
        <v>50.25605604383681</v>
      </c>
      <c r="D20" s="4">
        <v>43.47618865966797</v>
      </c>
      <c r="E20" s="16">
        <v>0.12205555455552207</v>
      </c>
      <c r="F20" s="17"/>
    </row>
    <row r="21" spans="1:6" ht="12.75">
      <c r="A21" s="2">
        <v>45388</v>
      </c>
      <c r="B21" s="16">
        <v>2.9093571049826488</v>
      </c>
      <c r="C21" s="4">
        <v>50.33138910929362</v>
      </c>
      <c r="D21" s="4">
        <v>44.576333363850914</v>
      </c>
      <c r="E21" s="16">
        <v>0.12362500000745058</v>
      </c>
      <c r="F21" s="17"/>
    </row>
    <row r="22" spans="1:6" ht="12.75">
      <c r="A22" s="2">
        <v>45389</v>
      </c>
      <c r="B22" s="16">
        <v>2.998899984359741</v>
      </c>
      <c r="C22" s="4">
        <v>48.0789000193278</v>
      </c>
      <c r="D22" s="4">
        <v>43.42220815022787</v>
      </c>
      <c r="E22" s="16">
        <v>0.11618999987840653</v>
      </c>
      <c r="F22" s="17"/>
    </row>
    <row r="23" spans="1:6" ht="12.75">
      <c r="A23" s="2">
        <v>45390</v>
      </c>
      <c r="B23" s="16">
        <v>2.7764888869391546</v>
      </c>
      <c r="C23" s="4">
        <v>48.432444678412544</v>
      </c>
      <c r="D23" s="4">
        <v>43.08747778998481</v>
      </c>
      <c r="E23" s="16">
        <v>0.11655555582708782</v>
      </c>
      <c r="F23" s="17"/>
    </row>
    <row r="24" spans="1:6" ht="12.75">
      <c r="A24" s="2">
        <v>45391</v>
      </c>
      <c r="B24" s="16">
        <v>2.8015570981161937</v>
      </c>
      <c r="C24" s="4">
        <v>46.33153364393446</v>
      </c>
      <c r="D24" s="4">
        <v>42.14437781439887</v>
      </c>
      <c r="E24" s="16">
        <v>0.11139999981969595</v>
      </c>
      <c r="F24" s="17"/>
    </row>
    <row r="25" spans="1:6" ht="12.75">
      <c r="A25" s="18">
        <v>45392</v>
      </c>
      <c r="B25" s="16">
        <v>2.951933330959744</v>
      </c>
      <c r="C25" s="4">
        <v>47.60191631317139</v>
      </c>
      <c r="D25" s="4">
        <v>42.48026625315348</v>
      </c>
      <c r="E25" s="16">
        <v>0.1134833333392938</v>
      </c>
      <c r="F25" s="17"/>
    </row>
    <row r="26" spans="1:6" ht="12.75">
      <c r="A26" s="18">
        <v>45393</v>
      </c>
      <c r="B26" s="16">
        <v>2.851300048828125</v>
      </c>
      <c r="C26" s="4">
        <v>47.769922468397354</v>
      </c>
      <c r="D26" s="4">
        <v>42.52815585666232</v>
      </c>
      <c r="E26" s="16">
        <v>0.11295000091195107</v>
      </c>
      <c r="F26" s="17"/>
    </row>
    <row r="27" spans="1:6" ht="12.75">
      <c r="A27" s="18">
        <v>45394</v>
      </c>
      <c r="B27" s="16">
        <v>2.4591124951839447</v>
      </c>
      <c r="C27" s="4">
        <v>47.76959991455078</v>
      </c>
      <c r="D27" s="4">
        <v>42.615977393256294</v>
      </c>
      <c r="E27" s="16">
        <v>0.11263750120997429</v>
      </c>
      <c r="F27" s="17"/>
    </row>
    <row r="28" spans="1:6" ht="12.75">
      <c r="A28" s="18">
        <v>45395</v>
      </c>
      <c r="B28" s="16">
        <v>2.260350008805593</v>
      </c>
      <c r="C28" s="4">
        <v>46.958309173583984</v>
      </c>
      <c r="D28" s="4">
        <v>42.142741203308105</v>
      </c>
      <c r="E28" s="16">
        <v>0.11108333307007949</v>
      </c>
      <c r="F28" s="17"/>
    </row>
    <row r="29" spans="1:6" ht="12.75">
      <c r="A29" s="18">
        <v>45396</v>
      </c>
      <c r="B29" s="16">
        <v>2.4111444685194225</v>
      </c>
      <c r="C29" s="4">
        <v>45.62535519070096</v>
      </c>
      <c r="D29" s="4">
        <v>41.38589986165365</v>
      </c>
      <c r="E29" s="16">
        <v>0.10710000081194772</v>
      </c>
      <c r="F29" s="17"/>
    </row>
    <row r="30" spans="1:5" ht="12.75">
      <c r="A30" s="18">
        <v>45397</v>
      </c>
      <c r="B30" s="16">
        <v>2.1902875155210495</v>
      </c>
      <c r="C30" s="4">
        <v>45.177989112006294</v>
      </c>
      <c r="D30" s="4">
        <v>41.00423346625434</v>
      </c>
      <c r="E30" s="16">
        <v>0.10628888838820988</v>
      </c>
    </row>
    <row r="31" ht="12.75"/>
    <row r="32" ht="12.75"/>
    <row r="33" ht="12.75"/>
    <row r="34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 - DWR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desmwqiadmin</dc:creator>
  <cp:keywords/>
  <dc:description/>
  <cp:lastModifiedBy>desmwqiadmin</cp:lastModifiedBy>
  <dcterms:created xsi:type="dcterms:W3CDTF">2024-04-16T14:00:28Z</dcterms:created>
  <dcterms:modified xsi:type="dcterms:W3CDTF">2024-04-16T14:00:31Z</dcterms:modified>
  <cp:category/>
  <cp:version/>
  <cp:contentType/>
  <cp:contentStatus/>
</cp:coreProperties>
</file>